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62913"/>
</workbook>
</file>

<file path=xl/calcChain.xml><?xml version="1.0" encoding="utf-8"?>
<calcChain xmlns="http://schemas.openxmlformats.org/spreadsheetml/2006/main"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C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17" i="1" l="1"/>
  <c r="G517" i="1"/>
  <c r="H517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F544" i="1"/>
  <c r="G544" i="1"/>
  <c r="H544" i="1"/>
  <c r="F368" i="1"/>
  <c r="G368" i="1"/>
  <c r="H368" i="1"/>
  <c r="F513" i="1" l="1"/>
  <c r="G513" i="1"/>
  <c r="H513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<sst xmlns="http://schemas.openxmlformats.org/spreadsheetml/2006/main" count="1117" uniqueCount="446">
  <si>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</si>
  <si>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</si>
  <si>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</si>
  <si>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</si>
  <si>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</si>
  <si>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</si>
  <si>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</si>
  <si>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</si>
  <si>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</si>
  <si>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</si>
  <si>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</si>
  <si>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</si>
  <si>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</si>
  <si>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</si>
  <si>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</si>
  <si>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</si>
  <si>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</si>
  <si>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</si>
  <si>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</si>
  <si>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</si>
  <si>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</si>
  <si>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</si>
  <si>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</si>
  <si>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</si>
  <si>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</si>
  <si>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</si>
  <si>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</si>
  <si>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</si>
  <si>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</si>
  <si>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</si>
  <si>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</si>
  <si>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</si>
  <si>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</si>
  <si>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</si>
  <si>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</si>
  <si>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</si>
  <si>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</si>
  <si>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</si>
  <si>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</si>
  <si>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</si>
  <si>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</si>
  <si>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</si>
  <si>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</si>
  <si>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</si>
  <si>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</si>
  <si>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</si>
  <si>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</si>
  <si>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</si>
  <si>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</si>
  <si>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</si>
  <si>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</si>
  <si>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</si>
  <si>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</si>
  <si>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</si>
  <si>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</si>
  <si>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</si>
  <si>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</si>
  <si>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</si>
  <si>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</si>
  <si>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</si>
  <si>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</si>
  <si>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</si>
  <si>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</si>
  <si>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</si>
  <si>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</si>
  <si>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</si>
  <si>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</si>
  <si>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</si>
  <si>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</si>
  <si>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</si>
  <si>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</si>
  <si>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</si>
  <si>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</si>
  <si>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</si>
  <si>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</si>
  <si>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</si>
  <si>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</si>
  <si>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</si>
  <si>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</si>
  <si>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</si>
  <si>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</si>
  <si>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</si>
  <si>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</si>
  <si>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</si>
  <si>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</si>
  <si>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</si>
  <si>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</si>
  <si>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</si>
  <si>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</si>
  <si>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</si>
  <si>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</si>
  <si>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</si>
  <si>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</si>
  <si>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</si>
  <si>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</si>
  <si>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</si>
  <si>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</si>
  <si>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</si>
  <si>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</si>
  <si>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</si>
  <si>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</si>
  <si>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</si>
  <si>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</si>
  <si>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</si>
  <si>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</si>
  <si>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</si>
  <si>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</si>
  <si>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</si>
  <si>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</si>
  <si>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</si>
  <si>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</si>
  <si>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</si>
  <si>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</si>
  <si>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</si>
  <si>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</si>
  <si>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</si>
  <si>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</si>
  <si>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</si>
  <si>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</si>
  <si>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</si>
  <si>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</si>
  <si>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</si>
  <si>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</si>
  <si>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</si>
  <si>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</si>
  <si>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</si>
  <si>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</si>
  <si>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</si>
  <si>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</si>
  <si>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</si>
  <si>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</si>
  <si>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</si>
  <si>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</si>
  <si>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</si>
  <si>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</si>
  <si>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</si>
  <si>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</si>
  <si>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</si>
  <si>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</si>
  <si>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</si>
  <si>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</si>
  <si>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</si>
  <si>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</si>
  <si>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</si>
  <si>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</si>
  <si>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</si>
  <si>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</si>
  <si>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</si>
  <si>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</si>
  <si>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</si>
  <si>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</si>
  <si>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</si>
  <si>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</si>
  <si>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</si>
  <si>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</si>
  <si>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</si>
  <si>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</si>
  <si>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</si>
  <si>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</si>
  <si>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</si>
  <si>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</si>
  <si>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</si>
  <si>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</si>
  <si>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</si>
  <si>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</si>
  <si>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</si>
  <si>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</si>
  <si>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</si>
  <si>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</si>
  <si>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</si>
  <si>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</si>
  <si>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</si>
  <si>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</si>
  <si>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</si>
  <si>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</si>
  <si>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</si>
  <si>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</si>
  <si>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</si>
  <si>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</si>
  <si>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</si>
  <si>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</si>
  <si>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</si>
  <si>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</si>
  <si>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</si>
  <si>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</si>
  <si>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</si>
  <si>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</si>
  <si>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</si>
  <si>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</si>
  <si>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</si>
  <si>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</si>
  <si>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</si>
  <si>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</si>
  <si>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</si>
  <si>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</si>
  <si>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</si>
  <si>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</si>
  <si>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</si>
  <si>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</si>
  <si>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</si>
  <si>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</si>
  <si>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</si>
  <si>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</si>
  <si>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</si>
  <si>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</si>
  <si>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</si>
  <si>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</si>
  <si>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</si>
  <si>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</si>
  <si>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</si>
  <si>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</si>
  <si>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</si>
  <si>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</si>
  <si>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</si>
  <si>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</si>
  <si>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</si>
  <si>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</si>
  <si>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</si>
  <si>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</si>
  <si>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</si>
  <si>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</si>
  <si>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</si>
  <si>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</si>
  <si>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</si>
  <si>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</si>
  <si>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</si>
  <si>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</si>
  <si>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</si>
  <si>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</si>
  <si>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</si>
  <si>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</si>
  <si>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</si>
  <si>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</si>
  <si>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</si>
  <si>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</si>
  <si>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</si>
  <si>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</si>
  <si>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</si>
  <si>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</si>
  <si>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</si>
  <si>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</si>
  <si>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</si>
  <si>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</si>
  <si>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</si>
  <si>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</si>
  <si>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</si>
  <si>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</si>
  <si>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</si>
  <si>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</si>
  <si>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</si>
  <si>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</si>
  <si>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</si>
  <si>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</si>
  <si>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</si>
  <si>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</si>
  <si>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</si>
  <si>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</si>
  <si>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</si>
  <si>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</si>
  <si>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</si>
  <si>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</si>
  <si>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</si>
  <si>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</si>
  <si>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</si>
  <si>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</si>
  <si>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</si>
  <si>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</si>
  <si>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</si>
  <si>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</si>
  <si>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</si>
  <si>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</si>
  <si>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</si>
  <si>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</si>
  <si>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</si>
  <si>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</si>
  <si>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</si>
  <si>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</si>
  <si>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</si>
  <si>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</si>
  <si>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</si>
  <si>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</si>
  <si>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</si>
  <si>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</si>
  <si>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</si>
  <si>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</si>
  <si>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</si>
  <si>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</si>
  <si>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</si>
  <si>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</si>
  <si>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</si>
  <si>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</si>
  <si>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</si>
  <si>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</si>
  <si>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</si>
  <si>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</si>
  <si>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</si>
  <si>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</si>
  <si>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</si>
  <si>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</si>
  <si>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</si>
  <si>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</si>
  <si>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</si>
  <si>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</si>
  <si>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</si>
  <si>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</si>
  <si>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</si>
  <si>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</si>
  <si>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</si>
  <si>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</si>
  <si>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</si>
  <si>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</si>
  <si>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</si>
  <si>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</si>
  <si>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</si>
  <si>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</si>
  <si>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</si>
  <si>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</si>
  <si>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</si>
  <si>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</si>
  <si>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</si>
  <si>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</si>
  <si>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</si>
  <si>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</si>
  <si>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</si>
  <si>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</si>
  <si>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</si>
  <si>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</si>
  <si>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</si>
  <si>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</si>
  <si>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</si>
  <si>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</si>
  <si>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</si>
  <si>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</si>
  <si>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</si>
  <si>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</si>
  <si>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</si>
  <si>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</si>
  <si>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</si>
  <si>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</si>
  <si>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</si>
  <si>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</si>
  <si>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</si>
  <si>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</si>
  <si>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</si>
  <si>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</si>
  <si>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</si>
  <si>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</si>
  <si>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</si>
  <si>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</si>
  <si>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</si>
  <si>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</si>
  <si>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</si>
  <si>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</si>
  <si>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</si>
  <si>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</si>
  <si>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</si>
  <si>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</si>
  <si>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</si>
  <si>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</si>
  <si>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</si>
  <si>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</si>
  <si>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</si>
  <si>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</si>
  <si>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</si>
  <si>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</si>
  <si>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</si>
  <si>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</si>
  <si>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</si>
  <si>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</si>
  <si>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</si>
  <si>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</si>
  <si>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</si>
  <si>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</si>
  <si>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</si>
  <si>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</si>
  <si>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</si>
  <si>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</si>
  <si>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</si>
  <si>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</si>
  <si>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</si>
  <si>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</si>
  <si>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</si>
  <si>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</si>
  <si>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</si>
  <si>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</si>
  <si>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</si>
  <si>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</si>
  <si>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</si>
  <si>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</si>
  <si>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</si>
  <si>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</si>
  <si>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</si>
  <si>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</si>
  <si>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</si>
  <si>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</si>
  <si>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</si>
  <si>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</si>
  <si>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</si>
  <si>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</si>
  <si>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</si>
  <si>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</si>
  <si>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</si>
  <si>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</si>
  <si>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</si>
  <si>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</si>
  <si>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</si>
  <si>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</si>
  <si>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</si>
  <si>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</si>
  <si>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</si>
  <si>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</si>
  <si>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</si>
  <si>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</si>
  <si>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</si>
  <si>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</si>
  <si>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</si>
  <si>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</si>
  <si>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</si>
  <si>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</si>
  <si>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</si>
  <si>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</si>
  <si>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</si>
  <si>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</si>
  <si>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</si>
  <si>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</si>
  <si>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</si>
  <si>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</si>
  <si>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</si>
  <si>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</si>
  <si>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</si>
  <si>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</si>
  <si>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</si>
  <si>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</si>
  <si>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</si>
  <si>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</si>
  <si>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</si>
  <si>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</si>
  <si>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</si>
  <si>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</si>
  <si>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</si>
  <si>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</si>
  <si>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</si>
  <si>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</si>
  <si>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Mjesečni izvještaj po organizacijskoj klasifikaciji Državnog proračuna i računima 3 i 4 ekonomske klasifikacije za razdoblje siječanj-ožujak 2022. i 2023. godine</t>
  </si>
  <si>
    <t>Siječanj-ožujak
2022.</t>
  </si>
  <si>
    <t>Siječanj-ožujak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</si>
</sst>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33" sqref="K53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444</v>
      </c>
      <c r="D3" s="9" t="s">
        <v>428</v>
      </c>
      <c r="E3" s="9" t="s">
        <v>445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+C5+C9+C13+C17+C21+C25+C29+C33+C76+C94+C95+C99+C106+C113+C117+C121+C125+C132+C136+C149+C153+C157+C188+C204+C214+C266+C279+C313+C356+C399+C403+C455+C459+C517+C521+C525+C529+C533+C537+C541+C545+C549+C550+C551+C552+C556</f>
        <v>5287197171.579999</v>
      </c>
      <c r="D4" s="14">
        <f>+D5+D9+D13+D17+D21+D25+D29+D33+D76+D94+D95+D99+D106+D113+D117+D121+D125+D132+D136+D149+D153+D157+D188+D204+D214+D266+D279+D313+D356+D399+D403+D455+D459+D517+D521+D525+D529+D533+D537+D541+D545+D549+D550+D551+D552+D556</f>
        <v>26666161824.110001</v>
      </c>
      <c r="E4" s="14">
        <f>+E5+E9+E13+E17+E21+E25+E29+E33+E76+E94+E95+E99+E106+E113+E117+E121+E125+E132+E136+E149+E153+E157+E188+E204+E214+E266+E279+E313+E356+E399+E403+E455+E459+E517+E521+E525+E529+E533+E537+E541+E545+E549+E550+E551+E552+E556</f>
        <v>5796152729.2300005</v>
      </c>
      <c r="F4" s="15">
        <f t="shared" ref="F4:F71" si="0">IF(C4=0,"x",E4/C4*100)</f>
        <v>109.62618834012403</v>
      </c>
      <c r="G4" s="15">
        <f t="shared" ref="G4:G71" si="1">IF(D4=0,"x",E4/D4*100)</f>
        <v>21.735984231481918</v>
      </c>
      <c r="H4" s="39">
        <f>+H5+H9+H13+H17+H21+H25+H29+H33+H76+H94+H95+H99+H106+H113+H117+H121+H125+H132+H136+H149+H153+H157+H188+H204+H214+H266+H279+H313+H356+H399+H403+H455+H459+H517+H521+H525+H529+H533+H537+H541+H545+H549+H550+H551+H552+H556</f>
        <v>508955557.64999992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4240983.3099999996</v>
      </c>
      <c r="D5" s="18">
        <v>38930118</v>
      </c>
      <c r="E5" s="18">
        <v>4521800.04</v>
      </c>
      <c r="F5" s="19">
        <f t="shared" si="0"/>
        <v>106.62150047461519</v>
      </c>
      <c r="G5" s="19">
        <f t="shared" si="1"/>
        <v>11.615171677619882</v>
      </c>
      <c r="H5" s="20">
        <f t="shared" ref="H5:H72" si="2">+E5-C5</f>
        <v>280816.73000000045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4240983.3099999996</v>
      </c>
      <c r="D6" s="18">
        <v>38930118</v>
      </c>
      <c r="E6" s="18">
        <v>4521800.04</v>
      </c>
      <c r="F6" s="19">
        <f t="shared" si="0"/>
        <v>106.62150047461519</v>
      </c>
      <c r="G6" s="19">
        <f t="shared" si="1"/>
        <v>11.615171677619882</v>
      </c>
      <c r="H6" s="20">
        <f t="shared" si="2"/>
        <v>280816.73000000045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4234168.91</v>
      </c>
      <c r="D7" s="26">
        <v>25080592</v>
      </c>
      <c r="E7" s="26">
        <v>4486103.9000000004</v>
      </c>
      <c r="F7" s="27">
        <f t="shared" si="0"/>
        <v>105.95004581430362</v>
      </c>
      <c r="G7" s="27">
        <f t="shared" si="1"/>
        <v>17.886754427487201</v>
      </c>
      <c r="H7" s="28">
        <f t="shared" si="2"/>
        <v>251934.99000000022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6814.4</v>
      </c>
      <c r="D8" s="26">
        <v>13849526</v>
      </c>
      <c r="E8" s="26">
        <v>35696.14</v>
      </c>
      <c r="F8" s="27">
        <f t="shared" si="0"/>
        <v>523.8339398919934</v>
      </c>
      <c r="G8" s="27">
        <f t="shared" si="1"/>
        <v>0.25774268375683035</v>
      </c>
      <c r="H8" s="28">
        <f t="shared" si="2"/>
        <v>28881.739999999998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5042.25</v>
      </c>
      <c r="D9" s="18">
        <v>854207</v>
      </c>
      <c r="E9" s="18">
        <v>18366.09</v>
      </c>
      <c r="F9" s="19">
        <f t="shared" ref="F9:F13" si="3">IF(C9=0,"x",E9/C9*100)</f>
        <v>364.24393871783434</v>
      </c>
      <c r="G9" s="19">
        <f t="shared" ref="G9:G13" si="4">IF(D9=0,"x",E9/D9*100)</f>
        <v>2.1500748647576056</v>
      </c>
      <c r="H9" s="20">
        <f t="shared" ref="H9:H13" si="5">+E9-C9</f>
        <v>13323.84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5042.25</v>
      </c>
      <c r="D10" s="18">
        <v>854207</v>
      </c>
      <c r="E10" s="18">
        <v>18366.09</v>
      </c>
      <c r="F10" s="19">
        <f t="shared" si="3"/>
        <v>364.24393871783434</v>
      </c>
      <c r="G10" s="19">
        <f t="shared" si="4"/>
        <v>2.1500748647576056</v>
      </c>
      <c r="H10" s="20">
        <f>+E10-C10</f>
        <v>13323.84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5042.25</v>
      </c>
      <c r="D11" s="26">
        <v>713290</v>
      </c>
      <c r="E11" s="26">
        <v>18366.09</v>
      </c>
      <c r="F11" s="27">
        <f t="shared" si="3"/>
        <v>364.24393871783434</v>
      </c>
      <c r="G11" s="27">
        <f t="shared" si="4"/>
        <v>2.5748419296499319</v>
      </c>
      <c r="H11" s="28">
        <f t="shared" si="5"/>
        <v>13323.84</v>
      </c>
      <c r="J11" s="38"/>
    </row>
    <row r="12" spans="1:14" ht="12.75" customHeight="1" x14ac:dyDescent="0.25">
      <c r="A12" s="24" t="s">
        <v>160</v>
      </c>
      <c r="B12" s="25" t="s">
        <v>4</v>
      </c>
      <c r="C12" s="26"/>
      <c r="D12" s="26">
        <v>140917</v>
      </c>
      <c r="E12" s="26"/>
      <c r="F12" s="27" t="str">
        <f t="shared" ref="F12" si="6">IF(C12=0,"x",E12/C12*100)</f>
        <v>x</v>
      </c>
      <c r="G12" s="27">
        <f t="shared" ref="G12" si="7">IF(D12=0,"x",E12/D12*100)</f>
        <v>0</v>
      </c>
      <c r="H12" s="28">
        <f t="shared" ref="H12" si="8">+E12-C12</f>
        <v>0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245585.81</v>
      </c>
      <c r="D13" s="18">
        <v>2098065</v>
      </c>
      <c r="E13" s="18">
        <v>300248.89</v>
      </c>
      <c r="F13" s="27">
        <f t="shared" si="3"/>
        <v>122.25824040892266</v>
      </c>
      <c r="G13" s="27">
        <f t="shared" si="4"/>
        <v>14.310752526732967</v>
      </c>
      <c r="H13" s="28">
        <f t="shared" si="5"/>
        <v>54663.080000000016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245585.81</v>
      </c>
      <c r="D14" s="18">
        <v>2098065</v>
      </c>
      <c r="E14" s="18">
        <v>300248.89</v>
      </c>
      <c r="F14" s="19">
        <f t="shared" ref="F14:F16" si="9">IF(C14=0,"x",E14/C14*100)</f>
        <v>122.25824040892266</v>
      </c>
      <c r="G14" s="19">
        <f t="shared" ref="G14:G16" si="10">IF(D14=0,"x",E14/D14*100)</f>
        <v>14.310752526732967</v>
      </c>
      <c r="H14" s="20">
        <f t="shared" ref="H14:H16" si="11">+E14-C14</f>
        <v>54663.080000000016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245585.81</v>
      </c>
      <c r="D15" s="26">
        <v>1955006</v>
      </c>
      <c r="E15" s="26">
        <v>295251.39</v>
      </c>
      <c r="F15" s="27">
        <f t="shared" si="9"/>
        <v>120.22331013343157</v>
      </c>
      <c r="G15" s="27">
        <f t="shared" si="10"/>
        <v>15.102326540174301</v>
      </c>
      <c r="H15" s="28">
        <f t="shared" si="11"/>
        <v>49665.580000000016</v>
      </c>
      <c r="J15" s="38"/>
    </row>
    <row r="16" spans="1:14" ht="12.75" customHeight="1" x14ac:dyDescent="0.25">
      <c r="A16" s="24" t="s">
        <v>160</v>
      </c>
      <c r="B16" s="25" t="s">
        <v>4</v>
      </c>
      <c r="C16" s="26"/>
      <c r="D16" s="26">
        <v>143059</v>
      </c>
      <c r="E16" s="26">
        <v>4997.5</v>
      </c>
      <c r="F16" s="27" t="str">
        <f t="shared" si="9"/>
        <v>x</v>
      </c>
      <c r="G16" s="27">
        <f t="shared" si="10"/>
        <v>3.4933139473923349</v>
      </c>
      <c r="H16" s="28">
        <f t="shared" si="11"/>
        <v>4997.5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36.53</v>
      </c>
      <c r="D17" s="18">
        <v>13272</v>
      </c>
      <c r="E17" s="18">
        <v>442.15</v>
      </c>
      <c r="F17" s="19">
        <f t="shared" si="0"/>
        <v>1210.3750342184505</v>
      </c>
      <c r="G17" s="19">
        <f t="shared" si="1"/>
        <v>3.3314496684749848</v>
      </c>
      <c r="H17" s="20">
        <f t="shared" si="2"/>
        <v>405.62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36.53</v>
      </c>
      <c r="D18" s="18">
        <v>13272</v>
      </c>
      <c r="E18" s="18">
        <v>442.15</v>
      </c>
      <c r="F18" s="19">
        <f t="shared" si="0"/>
        <v>1210.3750342184505</v>
      </c>
      <c r="G18" s="19">
        <f t="shared" si="1"/>
        <v>3.3314496684749848</v>
      </c>
      <c r="H18" s="20">
        <f t="shared" si="2"/>
        <v>405.62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36.53</v>
      </c>
      <c r="D19" s="26">
        <v>11775</v>
      </c>
      <c r="E19" s="26">
        <v>442.15</v>
      </c>
      <c r="F19" s="27">
        <f t="shared" si="0"/>
        <v>1210.3750342184505</v>
      </c>
      <c r="G19" s="27">
        <f t="shared" si="1"/>
        <v>3.7549893842887467</v>
      </c>
      <c r="H19" s="28">
        <f t="shared" si="2"/>
        <v>405.62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955078.92</v>
      </c>
      <c r="D21" s="18">
        <v>6604656</v>
      </c>
      <c r="E21" s="18">
        <v>1048782.7</v>
      </c>
      <c r="F21" s="19">
        <f t="shared" si="0"/>
        <v>109.81110335887216</v>
      </c>
      <c r="G21" s="19">
        <f t="shared" si="1"/>
        <v>15.879444743223567</v>
      </c>
      <c r="H21" s="20">
        <f t="shared" si="2"/>
        <v>93703.779999999912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955078.92</v>
      </c>
      <c r="D22" s="18">
        <v>6604656</v>
      </c>
      <c r="E22" s="18">
        <v>1048782.7</v>
      </c>
      <c r="F22" s="19">
        <f t="shared" si="0"/>
        <v>109.81110335887216</v>
      </c>
      <c r="G22" s="19">
        <f t="shared" si="1"/>
        <v>15.879444743223567</v>
      </c>
      <c r="H22" s="20">
        <f t="shared" si="2"/>
        <v>93703.779999999912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934762.33</v>
      </c>
      <c r="D23" s="26">
        <v>6280439</v>
      </c>
      <c r="E23" s="26">
        <v>1012350.45</v>
      </c>
      <c r="F23" s="27">
        <f t="shared" si="0"/>
        <v>108.30030452767603</v>
      </c>
      <c r="G23" s="27">
        <f t="shared" si="1"/>
        <v>16.119103298352233</v>
      </c>
      <c r="H23" s="28">
        <f t="shared" si="2"/>
        <v>77588.12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20316.59</v>
      </c>
      <c r="D24" s="26">
        <v>324217</v>
      </c>
      <c r="E24" s="26">
        <v>36432.25</v>
      </c>
      <c r="F24" s="27">
        <f t="shared" si="0"/>
        <v>179.32266192308848</v>
      </c>
      <c r="G24" s="27">
        <f t="shared" si="1"/>
        <v>11.236995592458138</v>
      </c>
      <c r="H24" s="28">
        <f t="shared" si="2"/>
        <v>16115.66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1105288.58</v>
      </c>
      <c r="D25" s="18">
        <v>5334207</v>
      </c>
      <c r="E25" s="18">
        <v>1229894.0900000001</v>
      </c>
      <c r="F25" s="19">
        <f t="shared" si="0"/>
        <v>111.27357255423738</v>
      </c>
      <c r="G25" s="19">
        <f t="shared" si="1"/>
        <v>23.056737205736486</v>
      </c>
      <c r="H25" s="20">
        <f t="shared" si="2"/>
        <v>124605.51000000001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1105288.58</v>
      </c>
      <c r="D26" s="18">
        <v>5334207</v>
      </c>
      <c r="E26" s="18">
        <v>1229894.0900000001</v>
      </c>
      <c r="F26" s="19">
        <f t="shared" si="0"/>
        <v>111.27357255423738</v>
      </c>
      <c r="G26" s="19">
        <f t="shared" si="1"/>
        <v>23.056737205736486</v>
      </c>
      <c r="H26" s="20">
        <f t="shared" si="2"/>
        <v>124605.51000000001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1102502.5</v>
      </c>
      <c r="D27" s="26">
        <v>5302354</v>
      </c>
      <c r="E27" s="26">
        <v>1220134.7</v>
      </c>
      <c r="F27" s="27">
        <f t="shared" si="0"/>
        <v>110.66956310756663</v>
      </c>
      <c r="G27" s="27">
        <f t="shared" si="1"/>
        <v>23.011188992662504</v>
      </c>
      <c r="H27" s="28">
        <f t="shared" si="2"/>
        <v>117632.19999999995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2786.08</v>
      </c>
      <c r="D28" s="26">
        <v>31853</v>
      </c>
      <c r="E28" s="26">
        <v>9759.39</v>
      </c>
      <c r="F28" s="27">
        <f t="shared" si="0"/>
        <v>350.2910899902372</v>
      </c>
      <c r="G28" s="27">
        <f t="shared" si="1"/>
        <v>30.638840925501519</v>
      </c>
      <c r="H28" s="28">
        <f t="shared" si="2"/>
        <v>6973.3099999999995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432073.3</v>
      </c>
      <c r="D29" s="18">
        <v>2422866</v>
      </c>
      <c r="E29" s="18">
        <v>520512.07</v>
      </c>
      <c r="F29" s="19">
        <f t="shared" si="0"/>
        <v>120.46846449433464</v>
      </c>
      <c r="G29" s="19">
        <f t="shared" si="1"/>
        <v>21.483320579842218</v>
      </c>
      <c r="H29" s="20">
        <f t="shared" si="2"/>
        <v>88438.770000000019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432073.3</v>
      </c>
      <c r="D30" s="18">
        <v>2422866</v>
      </c>
      <c r="E30" s="18">
        <v>520512.07</v>
      </c>
      <c r="F30" s="19">
        <f t="shared" si="0"/>
        <v>120.46846449433464</v>
      </c>
      <c r="G30" s="19">
        <f t="shared" si="1"/>
        <v>21.483320579842218</v>
      </c>
      <c r="H30" s="20">
        <f t="shared" si="2"/>
        <v>88438.770000000019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432073.3</v>
      </c>
      <c r="D31" s="26">
        <v>2377740</v>
      </c>
      <c r="E31" s="26">
        <v>520512.07</v>
      </c>
      <c r="F31" s="27">
        <f t="shared" si="0"/>
        <v>120.46846449433464</v>
      </c>
      <c r="G31" s="27">
        <f t="shared" si="1"/>
        <v>21.891042334317461</v>
      </c>
      <c r="H31" s="28">
        <f t="shared" si="2"/>
        <v>88438.770000000019</v>
      </c>
      <c r="J31" s="38"/>
    </row>
    <row r="32" spans="1:10" ht="12.75" customHeight="1" x14ac:dyDescent="0.25">
      <c r="A32" s="24" t="s">
        <v>160</v>
      </c>
      <c r="B32" s="25" t="s">
        <v>4</v>
      </c>
      <c r="C32" s="26"/>
      <c r="D32" s="26">
        <v>45126</v>
      </c>
      <c r="E32" s="26"/>
      <c r="F32" s="27" t="str">
        <f t="shared" si="0"/>
        <v>x</v>
      </c>
      <c r="G32" s="27">
        <f t="shared" si="1"/>
        <v>0</v>
      </c>
      <c r="H32" s="28">
        <f t="shared" si="2"/>
        <v>0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22805039.719999999</v>
      </c>
      <c r="D33" s="18">
        <v>108343759</v>
      </c>
      <c r="E33" s="18">
        <v>21607235.57</v>
      </c>
      <c r="F33" s="19">
        <f t="shared" si="0"/>
        <v>94.74763401113691</v>
      </c>
      <c r="G33" s="19">
        <f t="shared" si="1"/>
        <v>19.943221251904319</v>
      </c>
      <c r="H33" s="20">
        <f t="shared" si="2"/>
        <v>-1197804.1499999985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513004.81</v>
      </c>
      <c r="D34" s="18">
        <v>7347759</v>
      </c>
      <c r="E34" s="18">
        <v>539032.11</v>
      </c>
      <c r="F34" s="19">
        <f t="shared" si="0"/>
        <v>105.07350018803916</v>
      </c>
      <c r="G34" s="19">
        <f t="shared" si="1"/>
        <v>7.3360069376254717</v>
      </c>
      <c r="H34" s="20">
        <f t="shared" si="2"/>
        <v>26027.299999999988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512127.18</v>
      </c>
      <c r="D35" s="26">
        <v>5993425</v>
      </c>
      <c r="E35" s="26">
        <v>538374.15</v>
      </c>
      <c r="F35" s="27">
        <f t="shared" si="0"/>
        <v>105.12508826420812</v>
      </c>
      <c r="G35" s="27">
        <f t="shared" si="1"/>
        <v>8.9827460925931337</v>
      </c>
      <c r="H35" s="28">
        <f t="shared" si="2"/>
        <v>26246.97000000003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877.63</v>
      </c>
      <c r="D36" s="26">
        <v>1354334</v>
      </c>
      <c r="E36" s="26">
        <v>657.96</v>
      </c>
      <c r="F36" s="27">
        <f t="shared" si="0"/>
        <v>74.970089901211225</v>
      </c>
      <c r="G36" s="27">
        <f t="shared" si="1"/>
        <v>4.8581812167456481E-2</v>
      </c>
      <c r="H36" s="28">
        <f t="shared" si="2"/>
        <v>-219.66999999999996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315649.77</v>
      </c>
      <c r="D37" s="18">
        <v>1852897</v>
      </c>
      <c r="E37" s="18">
        <v>369253.22</v>
      </c>
      <c r="F37" s="19">
        <f t="shared" si="0"/>
        <v>116.9819385580417</v>
      </c>
      <c r="G37" s="19">
        <f t="shared" si="1"/>
        <v>19.928426674553414</v>
      </c>
      <c r="H37" s="20">
        <f t="shared" si="2"/>
        <v>53603.449999999953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315500.71999999997</v>
      </c>
      <c r="D38" s="26">
        <v>1838826</v>
      </c>
      <c r="E38" s="26">
        <v>369182.15</v>
      </c>
      <c r="F38" s="27">
        <f t="shared" si="0"/>
        <v>117.01467749423837</v>
      </c>
      <c r="G38" s="27">
        <f t="shared" si="1"/>
        <v>20.077057318093175</v>
      </c>
      <c r="H38" s="28">
        <f t="shared" si="2"/>
        <v>53681.430000000051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149.05000000000001</v>
      </c>
      <c r="D39" s="26">
        <v>14071</v>
      </c>
      <c r="E39" s="26">
        <v>71.069999999999993</v>
      </c>
      <c r="F39" s="27">
        <f t="shared" si="0"/>
        <v>47.681985910768191</v>
      </c>
      <c r="G39" s="27">
        <f t="shared" si="1"/>
        <v>0.50508137303674228</v>
      </c>
      <c r="H39" s="28">
        <f t="shared" si="2"/>
        <v>-77.980000000000018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33958.17</v>
      </c>
      <c r="D40" s="18">
        <v>255791</v>
      </c>
      <c r="E40" s="18">
        <v>36346.449999999997</v>
      </c>
      <c r="F40" s="27">
        <f t="shared" ref="F40:F42" si="12">IF(C40=0,"x",E40/C40*100)</f>
        <v>107.03300560660365</v>
      </c>
      <c r="G40" s="27">
        <f t="shared" ref="G40:G42" si="13">IF(D40=0,"x",E40/D40*100)</f>
        <v>14.209432700915981</v>
      </c>
      <c r="H40" s="28">
        <f t="shared" ref="H40:H42" si="14">+E40-C40</f>
        <v>2388.2799999999988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33958.17</v>
      </c>
      <c r="D41" s="26">
        <v>249684</v>
      </c>
      <c r="E41" s="26">
        <v>35164.65</v>
      </c>
      <c r="F41" s="27">
        <f t="shared" si="12"/>
        <v>103.55284162839165</v>
      </c>
      <c r="G41" s="27">
        <f t="shared" si="13"/>
        <v>14.083661748450041</v>
      </c>
      <c r="H41" s="28">
        <f t="shared" si="14"/>
        <v>1206.4800000000032</v>
      </c>
      <c r="J41" s="38"/>
    </row>
    <row r="42" spans="1:10" ht="12.75" customHeight="1" x14ac:dyDescent="0.25">
      <c r="A42" s="24" t="s">
        <v>160</v>
      </c>
      <c r="B42" s="25" t="s">
        <v>312</v>
      </c>
      <c r="C42" s="26"/>
      <c r="D42" s="26">
        <v>6107</v>
      </c>
      <c r="E42" s="26">
        <v>1181.8</v>
      </c>
      <c r="F42" s="27" t="str">
        <f t="shared" si="12"/>
        <v>x</v>
      </c>
      <c r="G42" s="27">
        <f t="shared" si="13"/>
        <v>19.351563779269689</v>
      </c>
      <c r="H42" s="28">
        <f t="shared" si="14"/>
        <v>1181.8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6955198.8600000003</v>
      </c>
      <c r="D43" s="18">
        <v>24822287</v>
      </c>
      <c r="E43" s="18">
        <v>5219128.8499999996</v>
      </c>
      <c r="F43" s="19">
        <f t="shared" si="0"/>
        <v>75.039246972731405</v>
      </c>
      <c r="G43" s="19">
        <f t="shared" si="1"/>
        <v>21.025978992185529</v>
      </c>
      <c r="H43" s="20">
        <f t="shared" si="2"/>
        <v>-1736070.0100000007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6954232.29</v>
      </c>
      <c r="D44" s="26">
        <v>23965751</v>
      </c>
      <c r="E44" s="26">
        <v>5218138.3600000003</v>
      </c>
      <c r="F44" s="27">
        <f t="shared" si="0"/>
        <v>75.035433709965986</v>
      </c>
      <c r="G44" s="27">
        <f t="shared" si="1"/>
        <v>21.773314593813481</v>
      </c>
      <c r="H44" s="28">
        <f t="shared" si="2"/>
        <v>-1736093.9299999997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966.57</v>
      </c>
      <c r="D45" s="26">
        <v>856536</v>
      </c>
      <c r="E45" s="26">
        <v>990.49</v>
      </c>
      <c r="F45" s="27">
        <f t="shared" si="0"/>
        <v>102.47473023164385</v>
      </c>
      <c r="G45" s="27">
        <f t="shared" si="1"/>
        <v>0.11563903910635397</v>
      </c>
      <c r="H45" s="28">
        <f t="shared" si="2"/>
        <v>23.919999999999959</v>
      </c>
      <c r="J45" s="38"/>
    </row>
    <row r="46" spans="1:10" ht="25.5" x14ac:dyDescent="0.25">
      <c r="A46" s="22" t="s">
        <v>173</v>
      </c>
      <c r="B46" s="17" t="s">
        <v>16</v>
      </c>
      <c r="C46" s="18">
        <v>209904.08</v>
      </c>
      <c r="D46" s="18">
        <v>1684158</v>
      </c>
      <c r="E46" s="18">
        <v>237936.88</v>
      </c>
      <c r="F46" s="19">
        <f t="shared" si="0"/>
        <v>113.35505246015229</v>
      </c>
      <c r="G46" s="19">
        <f t="shared" si="1"/>
        <v>14.12794286521811</v>
      </c>
      <c r="H46" s="20">
        <f t="shared" si="2"/>
        <v>28032.800000000017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209904.08</v>
      </c>
      <c r="D47" s="26">
        <v>1671267</v>
      </c>
      <c r="E47" s="26">
        <v>237576.88</v>
      </c>
      <c r="F47" s="27">
        <f t="shared" si="0"/>
        <v>113.18354555090116</v>
      </c>
      <c r="G47" s="27">
        <f t="shared" si="1"/>
        <v>14.215375520488349</v>
      </c>
      <c r="H47" s="28">
        <f t="shared" si="2"/>
        <v>27672.800000000017</v>
      </c>
      <c r="J47" s="38"/>
    </row>
    <row r="48" spans="1:10" ht="12.75" customHeight="1" x14ac:dyDescent="0.25">
      <c r="A48" s="24" t="s">
        <v>160</v>
      </c>
      <c r="B48" s="25" t="s">
        <v>4</v>
      </c>
      <c r="C48" s="26"/>
      <c r="D48" s="26">
        <v>12891</v>
      </c>
      <c r="E48" s="26">
        <v>360</v>
      </c>
      <c r="F48" s="27" t="str">
        <f t="shared" si="0"/>
        <v>x</v>
      </c>
      <c r="G48" s="27">
        <f t="shared" si="1"/>
        <v>2.7926460321154294</v>
      </c>
      <c r="H48" s="28">
        <f t="shared" si="2"/>
        <v>360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1547743.31</v>
      </c>
      <c r="D49" s="18">
        <v>8551443</v>
      </c>
      <c r="E49" s="18">
        <v>1830273.07</v>
      </c>
      <c r="F49" s="19">
        <f t="shared" si="0"/>
        <v>118.25430342192853</v>
      </c>
      <c r="G49" s="19">
        <f t="shared" si="1"/>
        <v>21.403090332239834</v>
      </c>
      <c r="H49" s="20">
        <f t="shared" si="2"/>
        <v>282529.76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1547507.33</v>
      </c>
      <c r="D50" s="26">
        <v>8534649</v>
      </c>
      <c r="E50" s="26">
        <v>1830273.07</v>
      </c>
      <c r="F50" s="27">
        <f t="shared" si="0"/>
        <v>118.27233606706082</v>
      </c>
      <c r="G50" s="27">
        <f t="shared" si="1"/>
        <v>21.445206123883949</v>
      </c>
      <c r="H50" s="28">
        <f t="shared" si="2"/>
        <v>282765.74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235.98</v>
      </c>
      <c r="D51" s="26">
        <v>16794</v>
      </c>
      <c r="E51" s="26"/>
      <c r="F51" s="27">
        <f t="shared" si="0"/>
        <v>0</v>
      </c>
      <c r="G51" s="27">
        <f t="shared" si="1"/>
        <v>0</v>
      </c>
      <c r="H51" s="28">
        <f t="shared" si="2"/>
        <v>-235.98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172559.83</v>
      </c>
      <c r="D52" s="18">
        <v>1101502</v>
      </c>
      <c r="E52" s="18">
        <v>202604.23</v>
      </c>
      <c r="F52" s="19">
        <f t="shared" si="0"/>
        <v>117.41100463531984</v>
      </c>
      <c r="G52" s="19">
        <f t="shared" si="1"/>
        <v>18.393450942440413</v>
      </c>
      <c r="H52" s="20">
        <f t="shared" si="2"/>
        <v>30044.400000000023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172508.07</v>
      </c>
      <c r="D53" s="26">
        <v>1073960</v>
      </c>
      <c r="E53" s="26">
        <v>200612.2</v>
      </c>
      <c r="F53" s="27">
        <f t="shared" si="0"/>
        <v>116.29148711709544</v>
      </c>
      <c r="G53" s="27">
        <f t="shared" si="1"/>
        <v>18.679671496145108</v>
      </c>
      <c r="H53" s="28">
        <f t="shared" si="2"/>
        <v>28104.130000000005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51.76</v>
      </c>
      <c r="D54" s="26">
        <v>27542</v>
      </c>
      <c r="E54" s="26">
        <v>1992.03</v>
      </c>
      <c r="F54" s="27">
        <f t="shared" si="0"/>
        <v>3848.5896445131375</v>
      </c>
      <c r="G54" s="27">
        <f t="shared" si="1"/>
        <v>7.2326991503884965</v>
      </c>
      <c r="H54" s="28">
        <f t="shared" si="2"/>
        <v>1940.27</v>
      </c>
      <c r="J54" s="38"/>
    </row>
    <row r="55" spans="1:10" ht="25.5" x14ac:dyDescent="0.25">
      <c r="A55" s="22" t="s">
        <v>176</v>
      </c>
      <c r="B55" s="17" t="s">
        <v>19</v>
      </c>
      <c r="C55" s="18">
        <v>1056983.29</v>
      </c>
      <c r="D55" s="18">
        <v>10452209</v>
      </c>
      <c r="E55" s="18">
        <v>1851441.49</v>
      </c>
      <c r="F55" s="19">
        <f t="shared" si="0"/>
        <v>175.16279656606491</v>
      </c>
      <c r="G55" s="19">
        <f t="shared" si="1"/>
        <v>17.713399052774395</v>
      </c>
      <c r="H55" s="20">
        <f t="shared" si="2"/>
        <v>794458.2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1018902.37</v>
      </c>
      <c r="D56" s="26">
        <v>6097238</v>
      </c>
      <c r="E56" s="26">
        <v>1193700.6100000001</v>
      </c>
      <c r="F56" s="27">
        <f t="shared" si="0"/>
        <v>117.15554356792792</v>
      </c>
      <c r="G56" s="27">
        <f t="shared" si="1"/>
        <v>19.57772699704358</v>
      </c>
      <c r="H56" s="28">
        <f t="shared" si="2"/>
        <v>174798.24000000011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38080.92</v>
      </c>
      <c r="D57" s="26">
        <v>4354971</v>
      </c>
      <c r="E57" s="26">
        <v>657740.88</v>
      </c>
      <c r="F57" s="27">
        <f t="shared" si="0"/>
        <v>1727.2189852556085</v>
      </c>
      <c r="G57" s="27">
        <f t="shared" si="1"/>
        <v>15.103220664385594</v>
      </c>
      <c r="H57" s="28">
        <f t="shared" si="2"/>
        <v>619659.96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47705.48</v>
      </c>
      <c r="D58" s="18">
        <v>338688</v>
      </c>
      <c r="E58" s="18">
        <v>59760.54</v>
      </c>
      <c r="F58" s="19">
        <f t="shared" si="0"/>
        <v>125.26975936517147</v>
      </c>
      <c r="G58" s="19">
        <f t="shared" si="1"/>
        <v>17.644717261904763</v>
      </c>
      <c r="H58" s="20">
        <f t="shared" si="2"/>
        <v>12055.059999999998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47705.48</v>
      </c>
      <c r="D59" s="26">
        <v>335103</v>
      </c>
      <c r="E59" s="26">
        <v>59760.54</v>
      </c>
      <c r="F59" s="27">
        <f t="shared" si="0"/>
        <v>125.26975936517147</v>
      </c>
      <c r="G59" s="27">
        <f t="shared" si="1"/>
        <v>17.833484033267382</v>
      </c>
      <c r="H59" s="28">
        <f t="shared" si="2"/>
        <v>12055.059999999998</v>
      </c>
      <c r="J59" s="38"/>
    </row>
    <row r="60" spans="1:10" ht="12.75" customHeight="1" x14ac:dyDescent="0.25">
      <c r="A60" s="24" t="s">
        <v>160</v>
      </c>
      <c r="B60" s="25" t="s">
        <v>4</v>
      </c>
      <c r="C60" s="26"/>
      <c r="D60" s="26">
        <v>3585</v>
      </c>
      <c r="E60" s="26"/>
      <c r="F60" s="27" t="str">
        <f t="shared" si="0"/>
        <v>x</v>
      </c>
      <c r="G60" s="27">
        <f t="shared" si="1"/>
        <v>0</v>
      </c>
      <c r="H60" s="28">
        <f t="shared" si="2"/>
        <v>0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50233.9</v>
      </c>
      <c r="D61" s="18">
        <v>373761</v>
      </c>
      <c r="E61" s="18">
        <v>66488.58</v>
      </c>
      <c r="F61" s="19">
        <f t="shared" si="0"/>
        <v>132.35798932593329</v>
      </c>
      <c r="G61" s="19">
        <f t="shared" si="1"/>
        <v>17.789063064364662</v>
      </c>
      <c r="H61" s="20">
        <f t="shared" si="2"/>
        <v>16254.68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50233.9</v>
      </c>
      <c r="D62" s="26">
        <v>368436</v>
      </c>
      <c r="E62" s="26">
        <v>66488.58</v>
      </c>
      <c r="F62" s="27">
        <f t="shared" si="0"/>
        <v>132.35798932593329</v>
      </c>
      <c r="G62" s="27">
        <f t="shared" si="1"/>
        <v>18.046168126893139</v>
      </c>
      <c r="H62" s="28">
        <f t="shared" si="2"/>
        <v>16254.68</v>
      </c>
      <c r="J62" s="38"/>
    </row>
    <row r="63" spans="1:10" ht="12.75" customHeight="1" x14ac:dyDescent="0.25">
      <c r="A63" s="24" t="s">
        <v>160</v>
      </c>
      <c r="B63" s="25" t="s">
        <v>4</v>
      </c>
      <c r="C63" s="26"/>
      <c r="D63" s="26">
        <v>5325</v>
      </c>
      <c r="E63" s="26"/>
      <c r="F63" s="27" t="str">
        <f t="shared" si="0"/>
        <v>x</v>
      </c>
      <c r="G63" s="27">
        <f t="shared" si="1"/>
        <v>0</v>
      </c>
      <c r="H63" s="28">
        <f t="shared" si="2"/>
        <v>0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486817.78</v>
      </c>
      <c r="D64" s="18">
        <v>2534541</v>
      </c>
      <c r="E64" s="18">
        <v>427544.99</v>
      </c>
      <c r="F64" s="19">
        <f t="shared" si="0"/>
        <v>87.824440183758284</v>
      </c>
      <c r="G64" s="19">
        <f t="shared" si="1"/>
        <v>16.868734417790048</v>
      </c>
      <c r="H64" s="20">
        <f t="shared" si="2"/>
        <v>-59272.790000000037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484605.96</v>
      </c>
      <c r="D65" s="26">
        <v>2513699</v>
      </c>
      <c r="E65" s="26">
        <v>427544.99</v>
      </c>
      <c r="F65" s="27">
        <f t="shared" si="0"/>
        <v>88.225285136815074</v>
      </c>
      <c r="G65" s="27">
        <f t="shared" si="1"/>
        <v>17.008599279388662</v>
      </c>
      <c r="H65" s="28">
        <f t="shared" si="2"/>
        <v>-57060.97000000003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2211.8200000000002</v>
      </c>
      <c r="D66" s="26">
        <v>20842</v>
      </c>
      <c r="E66" s="26"/>
      <c r="F66" s="27">
        <f t="shared" si="0"/>
        <v>0</v>
      </c>
      <c r="G66" s="27">
        <f t="shared" si="1"/>
        <v>0</v>
      </c>
      <c r="H66" s="28">
        <f t="shared" si="2"/>
        <v>-2211.8200000000002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10559263.41</v>
      </c>
      <c r="D67" s="18">
        <v>44849226</v>
      </c>
      <c r="E67" s="18">
        <v>9831661.0500000007</v>
      </c>
      <c r="F67" s="19">
        <f t="shared" si="0"/>
        <v>93.109345493636098</v>
      </c>
      <c r="G67" s="19">
        <f t="shared" si="1"/>
        <v>21.921584666812315</v>
      </c>
      <c r="H67" s="20">
        <f t="shared" si="2"/>
        <v>-727602.3599999994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10559263.41</v>
      </c>
      <c r="D68" s="26">
        <v>44793207</v>
      </c>
      <c r="E68" s="26">
        <v>9831661.0500000007</v>
      </c>
      <c r="F68" s="27">
        <f t="shared" si="0"/>
        <v>93.109345493636098</v>
      </c>
      <c r="G68" s="27">
        <f t="shared" si="1"/>
        <v>21.949000101734178</v>
      </c>
      <c r="H68" s="28">
        <f t="shared" si="2"/>
        <v>-727602.3599999994</v>
      </c>
      <c r="J68" s="38"/>
    </row>
    <row r="69" spans="1:10" ht="12.75" customHeight="1" x14ac:dyDescent="0.25">
      <c r="A69" s="24" t="s">
        <v>160</v>
      </c>
      <c r="B69" s="25" t="s">
        <v>4</v>
      </c>
      <c r="C69" s="26"/>
      <c r="D69" s="26">
        <v>56019</v>
      </c>
      <c r="E69" s="26"/>
      <c r="F69" s="27" t="str">
        <f t="shared" si="0"/>
        <v>x</v>
      </c>
      <c r="G69" s="27">
        <f t="shared" si="1"/>
        <v>0</v>
      </c>
      <c r="H69" s="28">
        <f t="shared" si="2"/>
        <v>0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812500.97</v>
      </c>
      <c r="D70" s="18">
        <v>3851796</v>
      </c>
      <c r="E70" s="18">
        <v>890551.99</v>
      </c>
      <c r="F70" s="19">
        <f t="shared" si="0"/>
        <v>109.60626791620938</v>
      </c>
      <c r="G70" s="19">
        <f t="shared" si="1"/>
        <v>23.120434986691922</v>
      </c>
      <c r="H70" s="20">
        <f t="shared" si="2"/>
        <v>78051.020000000019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812500.97</v>
      </c>
      <c r="D71" s="26">
        <v>3837811</v>
      </c>
      <c r="E71" s="26">
        <v>890551.99</v>
      </c>
      <c r="F71" s="27">
        <f t="shared" si="0"/>
        <v>109.60626791620938</v>
      </c>
      <c r="G71" s="27">
        <f t="shared" si="1"/>
        <v>23.20468595248698</v>
      </c>
      <c r="H71" s="28">
        <f t="shared" si="2"/>
        <v>78051.020000000019</v>
      </c>
      <c r="J71" s="38"/>
    </row>
    <row r="72" spans="1:10" ht="12.75" customHeight="1" x14ac:dyDescent="0.25">
      <c r="A72" s="24" t="s">
        <v>160</v>
      </c>
      <c r="B72" s="25" t="s">
        <v>4</v>
      </c>
      <c r="C72" s="26"/>
      <c r="D72" s="26">
        <v>13985</v>
      </c>
      <c r="E72" s="26"/>
      <c r="F72" s="27" t="str">
        <f t="shared" ref="F72:F120" si="15">IF(C72=0,"x",E72/C72*100)</f>
        <v>x</v>
      </c>
      <c r="G72" s="27">
        <f t="shared" ref="G72:G120" si="16">IF(D72=0,"x",E72/D72*100)</f>
        <v>0</v>
      </c>
      <c r="H72" s="28">
        <f t="shared" si="2"/>
        <v>0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43516.06</v>
      </c>
      <c r="D73" s="18">
        <v>327701</v>
      </c>
      <c r="E73" s="18">
        <v>45212.12</v>
      </c>
      <c r="F73" s="19">
        <f t="shared" si="15"/>
        <v>103.89754954837365</v>
      </c>
      <c r="G73" s="19">
        <f t="shared" si="16"/>
        <v>13.796759851205826</v>
      </c>
      <c r="H73" s="20">
        <f t="shared" ref="H73:H123" si="17">+E73-C73</f>
        <v>1696.0600000000049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43516.06</v>
      </c>
      <c r="D74" s="26">
        <v>322257</v>
      </c>
      <c r="E74" s="26">
        <v>45212.12</v>
      </c>
      <c r="F74" s="27">
        <f t="shared" si="15"/>
        <v>103.89754954837365</v>
      </c>
      <c r="G74" s="27">
        <f t="shared" si="16"/>
        <v>14.029833331781777</v>
      </c>
      <c r="H74" s="28">
        <f t="shared" si="17"/>
        <v>1696.0600000000049</v>
      </c>
      <c r="J74" s="38"/>
    </row>
    <row r="75" spans="1:10" ht="12.75" customHeight="1" x14ac:dyDescent="0.25">
      <c r="A75" s="24" t="s">
        <v>160</v>
      </c>
      <c r="B75" s="25" t="s">
        <v>4</v>
      </c>
      <c r="C75" s="26"/>
      <c r="D75" s="26">
        <v>5444</v>
      </c>
      <c r="E75" s="26"/>
      <c r="F75" s="27" t="str">
        <f t="shared" si="15"/>
        <v>x</v>
      </c>
      <c r="G75" s="27">
        <f t="shared" si="16"/>
        <v>0</v>
      </c>
      <c r="H75" s="28">
        <f t="shared" si="17"/>
        <v>0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696661193.78999996</v>
      </c>
      <c r="D76" s="18">
        <v>2522871641</v>
      </c>
      <c r="E76" s="18">
        <v>716430431.37</v>
      </c>
      <c r="F76" s="19">
        <f t="shared" si="15"/>
        <v>102.83771189729268</v>
      </c>
      <c r="G76" s="19">
        <f t="shared" si="16"/>
        <v>28.397419025488979</v>
      </c>
      <c r="H76" s="20">
        <f t="shared" si="17"/>
        <v>19769237.580000043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5083379.9800000004</v>
      </c>
      <c r="D77" s="18">
        <v>40261730</v>
      </c>
      <c r="E77" s="18">
        <v>6272085.8600000003</v>
      </c>
      <c r="F77" s="19">
        <f t="shared" si="15"/>
        <v>123.38416338492956</v>
      </c>
      <c r="G77" s="19">
        <f t="shared" si="16"/>
        <v>15.578282055937487</v>
      </c>
      <c r="H77" s="20">
        <f t="shared" si="17"/>
        <v>1188705.8799999999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4889959.1399999997</v>
      </c>
      <c r="D78" s="26">
        <v>32047846</v>
      </c>
      <c r="E78" s="26">
        <v>5997245.0999999996</v>
      </c>
      <c r="F78" s="27">
        <f t="shared" si="15"/>
        <v>122.6440738725682</v>
      </c>
      <c r="G78" s="27">
        <f t="shared" si="16"/>
        <v>18.713410879470651</v>
      </c>
      <c r="H78" s="28">
        <f t="shared" si="17"/>
        <v>1107285.96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193420.84</v>
      </c>
      <c r="D79" s="26">
        <v>8213884</v>
      </c>
      <c r="E79" s="26">
        <v>274840.76</v>
      </c>
      <c r="F79" s="27">
        <f t="shared" si="15"/>
        <v>142.09469879253965</v>
      </c>
      <c r="G79" s="27">
        <f t="shared" si="16"/>
        <v>3.346051149492737</v>
      </c>
      <c r="H79" s="28">
        <f t="shared" si="17"/>
        <v>81419.920000000013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648223404.65999997</v>
      </c>
      <c r="D80" s="18">
        <v>2193851582</v>
      </c>
      <c r="E80" s="18">
        <v>661749856.20000005</v>
      </c>
      <c r="F80" s="19">
        <f t="shared" si="15"/>
        <v>102.08669595123534</v>
      </c>
      <c r="G80" s="19">
        <f t="shared" si="16"/>
        <v>30.163838868111732</v>
      </c>
      <c r="H80" s="20">
        <f t="shared" si="17"/>
        <v>13526451.540000081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648223404.65999997</v>
      </c>
      <c r="D81" s="26">
        <v>2170702335</v>
      </c>
      <c r="E81" s="26">
        <v>661749856.20000005</v>
      </c>
      <c r="F81" s="27">
        <f t="shared" si="15"/>
        <v>102.08669595123534</v>
      </c>
      <c r="G81" s="27">
        <f t="shared" si="16"/>
        <v>30.485518236658642</v>
      </c>
      <c r="H81" s="28">
        <f t="shared" si="17"/>
        <v>13526451.540000081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23149247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18011754.239999998</v>
      </c>
      <c r="D83" s="18">
        <v>105882174</v>
      </c>
      <c r="E83" s="18">
        <v>19836504.109999999</v>
      </c>
      <c r="F83" s="19">
        <f t="shared" si="15"/>
        <v>110.13088367565913</v>
      </c>
      <c r="G83" s="19">
        <f t="shared" si="16"/>
        <v>18.734507765207013</v>
      </c>
      <c r="H83" s="20">
        <f t="shared" si="17"/>
        <v>1824749.870000001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17833549.09</v>
      </c>
      <c r="D84" s="26">
        <v>94117609</v>
      </c>
      <c r="E84" s="26">
        <v>19580408.210000001</v>
      </c>
      <c r="F84" s="27">
        <f t="shared" si="15"/>
        <v>109.79535319180822</v>
      </c>
      <c r="G84" s="27">
        <f t="shared" si="16"/>
        <v>20.804192135820195</v>
      </c>
      <c r="H84" s="28">
        <f t="shared" si="17"/>
        <v>1746859.120000001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178205.15</v>
      </c>
      <c r="D85" s="26">
        <v>11764565</v>
      </c>
      <c r="E85" s="26">
        <v>256095.9</v>
      </c>
      <c r="F85" s="27">
        <f t="shared" si="15"/>
        <v>143.7084730716256</v>
      </c>
      <c r="G85" s="27">
        <f t="shared" si="16"/>
        <v>2.1768412176735814</v>
      </c>
      <c r="H85" s="28">
        <f t="shared" si="17"/>
        <v>77890.75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24598396.079999998</v>
      </c>
      <c r="D86" s="18">
        <v>178748390</v>
      </c>
      <c r="E86" s="18">
        <v>27650553.030000001</v>
      </c>
      <c r="F86" s="19">
        <f t="shared" si="15"/>
        <v>112.40795107158061</v>
      </c>
      <c r="G86" s="19">
        <f t="shared" si="16"/>
        <v>15.46898018494041</v>
      </c>
      <c r="H86" s="20">
        <f t="shared" si="17"/>
        <v>3052156.950000003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23693429.25</v>
      </c>
      <c r="D87" s="26">
        <v>142947631</v>
      </c>
      <c r="E87" s="26">
        <v>25577254.300000001</v>
      </c>
      <c r="F87" s="27">
        <f t="shared" si="15"/>
        <v>107.95083324631027</v>
      </c>
      <c r="G87" s="27">
        <f t="shared" si="16"/>
        <v>17.892744441494102</v>
      </c>
      <c r="H87" s="28">
        <f t="shared" si="17"/>
        <v>1883825.0500000007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904966.83</v>
      </c>
      <c r="D88" s="26">
        <v>35800759</v>
      </c>
      <c r="E88" s="26">
        <v>2073298.73</v>
      </c>
      <c r="F88" s="27">
        <f t="shared" si="15"/>
        <v>229.10217935833072</v>
      </c>
      <c r="G88" s="27">
        <f t="shared" si="16"/>
        <v>5.7912144544198076</v>
      </c>
      <c r="H88" s="28">
        <f t="shared" si="17"/>
        <v>1168331.8999999999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736232.2</v>
      </c>
      <c r="D89" s="18">
        <v>4061404</v>
      </c>
      <c r="E89" s="18">
        <v>913405.17</v>
      </c>
      <c r="F89" s="19">
        <f t="shared" si="15"/>
        <v>124.0648222123401</v>
      </c>
      <c r="G89" s="19">
        <f t="shared" si="16"/>
        <v>22.489886994743692</v>
      </c>
      <c r="H89" s="20">
        <f t="shared" si="17"/>
        <v>177172.97000000009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729425.25</v>
      </c>
      <c r="D90" s="26">
        <v>3954933</v>
      </c>
      <c r="E90" s="26">
        <v>908405.17</v>
      </c>
      <c r="F90" s="27">
        <f t="shared" si="15"/>
        <v>124.53711603759261</v>
      </c>
      <c r="G90" s="27">
        <f t="shared" si="16"/>
        <v>22.968914264792854</v>
      </c>
      <c r="H90" s="28">
        <f t="shared" si="17"/>
        <v>178979.92000000004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6806.95</v>
      </c>
      <c r="D91" s="26">
        <v>106471</v>
      </c>
      <c r="E91" s="26">
        <v>5000</v>
      </c>
      <c r="F91" s="27">
        <f t="shared" si="15"/>
        <v>73.454337111334738</v>
      </c>
      <c r="G91" s="27">
        <f t="shared" si="16"/>
        <v>4.6961144349165496</v>
      </c>
      <c r="H91" s="28">
        <f t="shared" si="17"/>
        <v>-1806.9499999999998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8026.63</v>
      </c>
      <c r="D92" s="18">
        <v>66361</v>
      </c>
      <c r="E92" s="18">
        <v>8027</v>
      </c>
      <c r="F92" s="19">
        <f t="shared" si="15"/>
        <v>100.00460965560889</v>
      </c>
      <c r="G92" s="19">
        <f t="shared" si="16"/>
        <v>12.095959976492217</v>
      </c>
      <c r="H92" s="20">
        <f t="shared" si="17"/>
        <v>0.36999999999989086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8026.63</v>
      </c>
      <c r="D93" s="26">
        <v>66361</v>
      </c>
      <c r="E93" s="26">
        <v>8027</v>
      </c>
      <c r="F93" s="27">
        <f t="shared" si="15"/>
        <v>100.00460965560889</v>
      </c>
      <c r="G93" s="27">
        <f t="shared" si="16"/>
        <v>12.095959976492217</v>
      </c>
      <c r="H93" s="28">
        <f t="shared" si="17"/>
        <v>0.36999999999989086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9575402.4900000002</v>
      </c>
      <c r="D94" s="18">
        <v>56193151</v>
      </c>
      <c r="E94" s="18">
        <v>11001096.73</v>
      </c>
      <c r="F94" s="19">
        <f t="shared" si="15"/>
        <v>114.88913120350726</v>
      </c>
      <c r="G94" s="19">
        <f t="shared" si="16"/>
        <v>19.577291065240317</v>
      </c>
      <c r="H94" s="20">
        <f t="shared" si="17"/>
        <v>1425694.2400000002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175428.4</v>
      </c>
      <c r="D95" s="18">
        <v>2006331</v>
      </c>
      <c r="E95" s="18">
        <v>225116.88</v>
      </c>
      <c r="F95" s="19">
        <f t="shared" si="15"/>
        <v>128.32407979551772</v>
      </c>
      <c r="G95" s="19">
        <f t="shared" si="16"/>
        <v>11.220326057863831</v>
      </c>
      <c r="H95" s="20">
        <f t="shared" si="17"/>
        <v>49688.48000000001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175428.4</v>
      </c>
      <c r="D96" s="18">
        <v>2006331</v>
      </c>
      <c r="E96" s="18">
        <v>225116.88</v>
      </c>
      <c r="F96" s="19">
        <f t="shared" si="15"/>
        <v>128.32407979551772</v>
      </c>
      <c r="G96" s="19">
        <f t="shared" si="16"/>
        <v>11.220326057863831</v>
      </c>
      <c r="H96" s="20">
        <f t="shared" si="17"/>
        <v>49688.48000000001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175428.4</v>
      </c>
      <c r="D97" s="26">
        <v>1961536</v>
      </c>
      <c r="E97" s="26">
        <v>224548.32</v>
      </c>
      <c r="F97" s="27">
        <f t="shared" si="15"/>
        <v>127.99998175893982</v>
      </c>
      <c r="G97" s="27">
        <f t="shared" si="16"/>
        <v>11.447575777349996</v>
      </c>
      <c r="H97" s="28">
        <f t="shared" si="17"/>
        <v>49119.920000000013</v>
      </c>
      <c r="J97" s="38"/>
    </row>
    <row r="98" spans="1:10" ht="12.75" customHeight="1" x14ac:dyDescent="0.25">
      <c r="A98" s="24" t="s">
        <v>160</v>
      </c>
      <c r="B98" s="25" t="s">
        <v>312</v>
      </c>
      <c r="C98" s="26"/>
      <c r="D98" s="26">
        <v>44795</v>
      </c>
      <c r="E98" s="26">
        <v>568.55999999999995</v>
      </c>
      <c r="F98" s="27" t="str">
        <f t="shared" si="15"/>
        <v>x</v>
      </c>
      <c r="G98" s="27">
        <f t="shared" si="16"/>
        <v>1.2692488000892956</v>
      </c>
      <c r="H98" s="28">
        <f t="shared" si="17"/>
        <v>568.55999999999995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175055346.59999999</v>
      </c>
      <c r="D99" s="18">
        <v>1037031696</v>
      </c>
      <c r="E99" s="18">
        <v>132871465.47</v>
      </c>
      <c r="F99" s="19">
        <f t="shared" si="15"/>
        <v>75.902546280754393</v>
      </c>
      <c r="G99" s="19">
        <f t="shared" si="16"/>
        <v>12.812671587812297</v>
      </c>
      <c r="H99" s="20">
        <f t="shared" si="17"/>
        <v>-42183881.129999995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175055346.59999999</v>
      </c>
      <c r="D100" s="18">
        <v>1033826440</v>
      </c>
      <c r="E100" s="18">
        <v>132871465.47</v>
      </c>
      <c r="F100" s="19">
        <f t="shared" si="15"/>
        <v>75.902546280754393</v>
      </c>
      <c r="G100" s="19">
        <f t="shared" si="16"/>
        <v>12.852395753198188</v>
      </c>
      <c r="H100" s="20">
        <f t="shared" si="17"/>
        <v>-42183881.129999995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124766707.73999999</v>
      </c>
      <c r="D101" s="26">
        <v>651163877</v>
      </c>
      <c r="E101" s="26">
        <v>128933005.56999999</v>
      </c>
      <c r="F101" s="27">
        <f t="shared" si="15"/>
        <v>103.33927047164065</v>
      </c>
      <c r="G101" s="27">
        <f t="shared" si="16"/>
        <v>19.800392823387529</v>
      </c>
      <c r="H101" s="28">
        <f t="shared" si="17"/>
        <v>4166297.8299999982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50288638.859999999</v>
      </c>
      <c r="D102" s="26">
        <v>382662563</v>
      </c>
      <c r="E102" s="26">
        <v>3938459.9</v>
      </c>
      <c r="F102" s="27">
        <f t="shared" si="15"/>
        <v>7.8317090883378109</v>
      </c>
      <c r="G102" s="27">
        <f t="shared" si="16"/>
        <v>1.0292252968576914</v>
      </c>
      <c r="H102" s="28">
        <f t="shared" si="17"/>
        <v>-46350178.960000001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3205256</v>
      </c>
      <c r="E103" s="18"/>
      <c r="F103" s="19" t="str">
        <f t="shared" ref="F103:F107" si="21">IF(C103=0,"x",E103/C103*100)</f>
        <v>x</v>
      </c>
      <c r="G103" s="19">
        <f t="shared" ref="G103:G107" si="22">IF(D103=0,"x",E103/D103*100)</f>
        <v>0</v>
      </c>
      <c r="H103" s="20">
        <f t="shared" ref="H103:H107" si="23">+E103-C103</f>
        <v>0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/>
      <c r="F104" s="27" t="str">
        <f t="shared" si="21"/>
        <v>x</v>
      </c>
      <c r="G104" s="27">
        <f t="shared" si="22"/>
        <v>0</v>
      </c>
      <c r="H104" s="28">
        <f t="shared" si="23"/>
        <v>0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1533547.64</v>
      </c>
      <c r="D106" s="18">
        <v>23315029</v>
      </c>
      <c r="E106" s="18">
        <v>1882573.6</v>
      </c>
      <c r="F106" s="27">
        <f t="shared" si="21"/>
        <v>122.75938163877322</v>
      </c>
      <c r="G106" s="27">
        <f t="shared" si="22"/>
        <v>8.0745067913061579</v>
      </c>
      <c r="H106" s="28">
        <f t="shared" si="23"/>
        <v>349025.9600000002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1283759.79</v>
      </c>
      <c r="D107" s="18">
        <v>22029537</v>
      </c>
      <c r="E107" s="18">
        <v>1648656.75</v>
      </c>
      <c r="F107" s="27">
        <f t="shared" si="21"/>
        <v>128.42408391682062</v>
      </c>
      <c r="G107" s="27">
        <f t="shared" si="22"/>
        <v>7.4838465738067947</v>
      </c>
      <c r="H107" s="28">
        <f t="shared" si="23"/>
        <v>364896.95999999996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1283347.8400000001</v>
      </c>
      <c r="D108" s="26">
        <v>21890178</v>
      </c>
      <c r="E108" s="26">
        <v>1627549.54</v>
      </c>
      <c r="F108" s="27">
        <f t="shared" si="15"/>
        <v>126.82060851093964</v>
      </c>
      <c r="G108" s="27">
        <f t="shared" si="16"/>
        <v>7.4350676362704773</v>
      </c>
      <c r="H108" s="28">
        <f t="shared" si="17"/>
        <v>344201.69999999995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411.95</v>
      </c>
      <c r="D109" s="26">
        <v>139359</v>
      </c>
      <c r="E109" s="26">
        <v>21107.21</v>
      </c>
      <c r="F109" s="27">
        <f t="shared" si="15"/>
        <v>5123.73103531982</v>
      </c>
      <c r="G109" s="27">
        <f t="shared" si="16"/>
        <v>15.145925272138863</v>
      </c>
      <c r="H109" s="28">
        <f t="shared" si="17"/>
        <v>20695.259999999998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249787.85</v>
      </c>
      <c r="D110" s="18">
        <v>1285492</v>
      </c>
      <c r="E110" s="18">
        <v>233916.85</v>
      </c>
      <c r="F110" s="19">
        <f t="shared" si="15"/>
        <v>93.646208172254973</v>
      </c>
      <c r="G110" s="19">
        <f t="shared" si="16"/>
        <v>18.196678781353754</v>
      </c>
      <c r="H110" s="20">
        <f t="shared" si="17"/>
        <v>-15871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249787.85</v>
      </c>
      <c r="D111" s="26">
        <v>1261204</v>
      </c>
      <c r="E111" s="26">
        <v>233916.85</v>
      </c>
      <c r="F111" s="27">
        <f t="shared" si="15"/>
        <v>93.646208172254973</v>
      </c>
      <c r="G111" s="27">
        <f t="shared" si="16"/>
        <v>18.54710657435276</v>
      </c>
      <c r="H111" s="28">
        <f t="shared" si="17"/>
        <v>-15871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/>
      <c r="D112" s="26">
        <v>24288</v>
      </c>
      <c r="E112" s="26"/>
      <c r="F112" s="27" t="str">
        <f t="shared" si="15"/>
        <v>x</v>
      </c>
      <c r="G112" s="27">
        <f t="shared" si="16"/>
        <v>0</v>
      </c>
      <c r="H112" s="28">
        <f t="shared" si="17"/>
        <v>0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1337436.3600000001</v>
      </c>
      <c r="D113" s="18">
        <v>3612436.02</v>
      </c>
      <c r="E113" s="18">
        <v>3612422.27</v>
      </c>
      <c r="F113" s="19">
        <f t="shared" si="15"/>
        <v>270.10049809024179</v>
      </c>
      <c r="G113" s="19">
        <f t="shared" si="16"/>
        <v>99.999619370421399</v>
      </c>
      <c r="H113" s="20">
        <f t="shared" si="17"/>
        <v>2274985.91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1337436.3600000001</v>
      </c>
      <c r="D114" s="18">
        <v>3612436.02</v>
      </c>
      <c r="E114" s="18">
        <v>3612422.27</v>
      </c>
      <c r="F114" s="19">
        <f t="shared" si="15"/>
        <v>270.10049809024179</v>
      </c>
      <c r="G114" s="19">
        <f t="shared" si="16"/>
        <v>99.999619370421399</v>
      </c>
      <c r="H114" s="20">
        <f t="shared" si="17"/>
        <v>2274985.91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1312039.6100000001</v>
      </c>
      <c r="D115" s="26">
        <v>3605361.01</v>
      </c>
      <c r="E115" s="26">
        <v>3605347.57</v>
      </c>
      <c r="F115" s="27">
        <f t="shared" si="15"/>
        <v>274.78953703234612</v>
      </c>
      <c r="G115" s="27">
        <f t="shared" si="16"/>
        <v>99.999627221796587</v>
      </c>
      <c r="H115" s="28">
        <f t="shared" si="17"/>
        <v>2293307.96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25396.75</v>
      </c>
      <c r="D116" s="26">
        <v>7075.01</v>
      </c>
      <c r="E116" s="26">
        <v>7074.7</v>
      </c>
      <c r="F116" s="27">
        <f t="shared" si="15"/>
        <v>27.85671394961954</v>
      </c>
      <c r="G116" s="27">
        <f t="shared" si="16"/>
        <v>99.995618380751395</v>
      </c>
      <c r="H116" s="28">
        <f t="shared" si="17"/>
        <v>-18322.05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1754534.34</v>
      </c>
      <c r="D117" s="18">
        <v>80633561</v>
      </c>
      <c r="E117" s="18">
        <v>15981964.619999999</v>
      </c>
      <c r="F117" s="19">
        <f t="shared" si="15"/>
        <v>910.8949454930588</v>
      </c>
      <c r="G117" s="19">
        <f t="shared" si="16"/>
        <v>19.820487179029584</v>
      </c>
      <c r="H117" s="20">
        <f t="shared" si="17"/>
        <v>14227430.279999999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1754534.34</v>
      </c>
      <c r="D118" s="18">
        <v>80633561</v>
      </c>
      <c r="E118" s="18">
        <v>15981964.619999999</v>
      </c>
      <c r="F118" s="19">
        <f t="shared" si="15"/>
        <v>910.8949454930588</v>
      </c>
      <c r="G118" s="19">
        <f t="shared" si="16"/>
        <v>19.820487179029584</v>
      </c>
      <c r="H118" s="20">
        <f t="shared" si="17"/>
        <v>14227430.279999999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1754534.34</v>
      </c>
      <c r="D119" s="26">
        <v>46999844</v>
      </c>
      <c r="E119" s="26">
        <v>4248903.58</v>
      </c>
      <c r="F119" s="27">
        <f t="shared" si="15"/>
        <v>242.16702307462387</v>
      </c>
      <c r="G119" s="27">
        <f t="shared" si="16"/>
        <v>9.0402503889161849</v>
      </c>
      <c r="H119" s="28">
        <f t="shared" si="17"/>
        <v>2494369.2400000002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/>
      <c r="D120" s="26">
        <v>33633717</v>
      </c>
      <c r="E120" s="26">
        <v>11733061.039999999</v>
      </c>
      <c r="F120" s="27" t="str">
        <f t="shared" si="15"/>
        <v>x</v>
      </c>
      <c r="G120" s="27">
        <f t="shared" si="16"/>
        <v>34.884818231657235</v>
      </c>
      <c r="H120" s="28">
        <f t="shared" si="17"/>
        <v>11733061.039999999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68208225.469999999</v>
      </c>
      <c r="D121" s="18">
        <v>336048525</v>
      </c>
      <c r="E121" s="18">
        <v>79077251.420000002</v>
      </c>
      <c r="F121" s="19">
        <f t="shared" ref="F121:F152" si="24">IF(C121=0,"x",E121/C121*100)</f>
        <v>115.93506629897669</v>
      </c>
      <c r="G121" s="19">
        <f t="shared" ref="G121:G152" si="25">IF(D121=0,"x",E121/D121*100)</f>
        <v>23.531497845437649</v>
      </c>
      <c r="H121" s="30">
        <f t="shared" si="17"/>
        <v>10869025.950000003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68208225.469999999</v>
      </c>
      <c r="D122" s="18">
        <v>336048525</v>
      </c>
      <c r="E122" s="18">
        <v>79077251.420000002</v>
      </c>
      <c r="F122" s="19">
        <f t="shared" si="24"/>
        <v>115.93506629897669</v>
      </c>
      <c r="G122" s="19">
        <f t="shared" si="25"/>
        <v>23.531497845437649</v>
      </c>
      <c r="H122" s="30">
        <f t="shared" si="17"/>
        <v>10869025.950000003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68208225.469999999</v>
      </c>
      <c r="D123" s="26">
        <v>336000746</v>
      </c>
      <c r="E123" s="26">
        <v>79075444.040000007</v>
      </c>
      <c r="F123" s="27">
        <f t="shared" si="24"/>
        <v>115.93241650126163</v>
      </c>
      <c r="G123" s="27">
        <f t="shared" si="25"/>
        <v>23.534306093475163</v>
      </c>
      <c r="H123" s="28">
        <f t="shared" si="17"/>
        <v>10867218.570000008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/>
      <c r="D124" s="26">
        <v>47779</v>
      </c>
      <c r="E124" s="26">
        <v>1807.38</v>
      </c>
      <c r="F124" s="27" t="str">
        <f t="shared" ref="F124:F125" si="26">IF(C124=0,"x",E124/C124*100)</f>
        <v>x</v>
      </c>
      <c r="G124" s="27">
        <f t="shared" ref="G124:G125" si="27">IF(D124=0,"x",E124/D124*100)</f>
        <v>3.7827916030055047</v>
      </c>
      <c r="H124" s="28">
        <f t="shared" ref="H124:H125" si="28">+E124-C124</f>
        <v>1807.38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10668910.42</v>
      </c>
      <c r="D125" s="18">
        <v>52119364</v>
      </c>
      <c r="E125" s="18">
        <v>9759017.3499999996</v>
      </c>
      <c r="F125" s="19">
        <f t="shared" si="26"/>
        <v>91.471546444946156</v>
      </c>
      <c r="G125" s="19">
        <f t="shared" si="27"/>
        <v>18.724360009458287</v>
      </c>
      <c r="H125" s="30">
        <f t="shared" si="28"/>
        <v>-909893.0700000003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10668910.42</v>
      </c>
      <c r="D126" s="18">
        <v>50716149</v>
      </c>
      <c r="E126" s="18">
        <v>9623701.6500000004</v>
      </c>
      <c r="F126" s="19">
        <f t="shared" ref="F126:F131" si="29">IF(C126=0,"x",E126/C126*100)</f>
        <v>90.20322855049335</v>
      </c>
      <c r="G126" s="19">
        <f t="shared" ref="G126:G132" si="30">IF(D126=0,"x",E126/D126*100)</f>
        <v>18.975615932510966</v>
      </c>
      <c r="H126" s="20">
        <f t="shared" ref="H126:H133" si="31">+E126-C126</f>
        <v>-1045208.7699999996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10656567.33</v>
      </c>
      <c r="D127" s="26">
        <v>49539349</v>
      </c>
      <c r="E127" s="26">
        <v>9623701.6500000004</v>
      </c>
      <c r="F127" s="27">
        <f t="shared" si="29"/>
        <v>90.307707463243702</v>
      </c>
      <c r="G127" s="27">
        <f t="shared" si="30"/>
        <v>19.426378917494453</v>
      </c>
      <c r="H127" s="28">
        <f t="shared" si="31"/>
        <v>-1032865.6799999997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12343.09</v>
      </c>
      <c r="D128" s="26">
        <v>1176800</v>
      </c>
      <c r="E128" s="26"/>
      <c r="F128" s="27">
        <f t="shared" si="29"/>
        <v>0</v>
      </c>
      <c r="G128" s="27">
        <f t="shared" si="30"/>
        <v>0</v>
      </c>
      <c r="H128" s="28">
        <f t="shared" si="31"/>
        <v>-12343.09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/>
      <c r="D129" s="26">
        <v>1403215</v>
      </c>
      <c r="E129" s="26">
        <v>135315.70000000001</v>
      </c>
      <c r="F129" s="19" t="str">
        <f t="shared" si="29"/>
        <v>x</v>
      </c>
      <c r="G129" s="19">
        <f t="shared" si="30"/>
        <v>9.643262080294182</v>
      </c>
      <c r="H129" s="30">
        <f t="shared" si="31"/>
        <v>135315.70000000001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/>
      <c r="D130" s="26">
        <v>1353415</v>
      </c>
      <c r="E130" s="26">
        <v>134582.9</v>
      </c>
      <c r="F130" s="27" t="str">
        <f t="shared" si="29"/>
        <v>x</v>
      </c>
      <c r="G130" s="27">
        <f t="shared" si="30"/>
        <v>9.9439491951840342</v>
      </c>
      <c r="H130" s="28">
        <f t="shared" si="31"/>
        <v>134582.9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49800</v>
      </c>
      <c r="E131" s="26">
        <v>732.8</v>
      </c>
      <c r="F131" s="27" t="str">
        <f t="shared" si="29"/>
        <v>x</v>
      </c>
      <c r="G131" s="27">
        <f t="shared" si="30"/>
        <v>1.4714859437751002</v>
      </c>
      <c r="H131" s="28">
        <f t="shared" si="31"/>
        <v>732.8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194482646.16</v>
      </c>
      <c r="D132" s="18">
        <v>1051600154</v>
      </c>
      <c r="E132" s="18">
        <v>230057119.69</v>
      </c>
      <c r="F132" s="27">
        <f t="shared" ref="F132:F133" si="32">IF(C132=0,"x",E132/C132*100)</f>
        <v>118.29184980377789</v>
      </c>
      <c r="G132" s="27">
        <f t="shared" si="30"/>
        <v>21.876862495210322</v>
      </c>
      <c r="H132" s="28">
        <f t="shared" si="31"/>
        <v>35574473.530000001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194482646.16</v>
      </c>
      <c r="D133" s="18">
        <v>1051600154</v>
      </c>
      <c r="E133" s="18">
        <v>230057119.69</v>
      </c>
      <c r="F133" s="27">
        <f t="shared" si="32"/>
        <v>118.29184980377789</v>
      </c>
      <c r="G133" s="27">
        <f t="shared" ref="G133" si="33">IF(D133=0,"x",E133/D133*100)</f>
        <v>21.876862495210322</v>
      </c>
      <c r="H133" s="28">
        <f t="shared" si="31"/>
        <v>35574473.530000001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189146605.31</v>
      </c>
      <c r="D134" s="26">
        <v>915421382</v>
      </c>
      <c r="E134" s="26">
        <v>221796965.56</v>
      </c>
      <c r="F134" s="27">
        <f t="shared" si="24"/>
        <v>117.26193298393488</v>
      </c>
      <c r="G134" s="27">
        <f t="shared" si="25"/>
        <v>24.228947446630649</v>
      </c>
      <c r="H134" s="28">
        <f t="shared" ref="H134:H152" si="34">+E134-C134</f>
        <v>32650360.25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5336040.8499999996</v>
      </c>
      <c r="D135" s="26">
        <v>136178772</v>
      </c>
      <c r="E135" s="26">
        <v>8260154.1299999999</v>
      </c>
      <c r="F135" s="27">
        <f t="shared" si="24"/>
        <v>154.79930461926656</v>
      </c>
      <c r="G135" s="27">
        <f t="shared" si="25"/>
        <v>6.0656694201942134</v>
      </c>
      <c r="H135" s="28">
        <f t="shared" si="34"/>
        <v>2924113.2800000003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31912626.870000001</v>
      </c>
      <c r="D136" s="18">
        <v>153039268</v>
      </c>
      <c r="E136" s="18">
        <v>30731875.140000001</v>
      </c>
      <c r="F136" s="19">
        <f t="shared" si="24"/>
        <v>96.300048457903713</v>
      </c>
      <c r="G136" s="19">
        <f t="shared" si="25"/>
        <v>20.081039031106709</v>
      </c>
      <c r="H136" s="20">
        <f t="shared" si="34"/>
        <v>-1180751.7300000004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30976046.57</v>
      </c>
      <c r="D137" s="18">
        <v>141056434</v>
      </c>
      <c r="E137" s="18">
        <v>28627269</v>
      </c>
      <c r="F137" s="19">
        <f t="shared" si="24"/>
        <v>92.417439182588367</v>
      </c>
      <c r="G137" s="19">
        <f t="shared" si="25"/>
        <v>20.294904803846098</v>
      </c>
      <c r="H137" s="20">
        <f t="shared" si="34"/>
        <v>-2348777.5700000003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28379306.510000002</v>
      </c>
      <c r="D138" s="26">
        <v>133655399</v>
      </c>
      <c r="E138" s="26">
        <v>28287512.93</v>
      </c>
      <c r="F138" s="27">
        <f t="shared" si="24"/>
        <v>99.676547487276849</v>
      </c>
      <c r="G138" s="27">
        <f t="shared" si="25"/>
        <v>21.16451197755206</v>
      </c>
      <c r="H138" s="28">
        <f t="shared" si="34"/>
        <v>-91793.580000001937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2596740.06</v>
      </c>
      <c r="D139" s="26">
        <v>7401035</v>
      </c>
      <c r="E139" s="26">
        <v>339756.07</v>
      </c>
      <c r="F139" s="27">
        <f t="shared" si="24"/>
        <v>13.083946107412848</v>
      </c>
      <c r="G139" s="27">
        <f t="shared" si="25"/>
        <v>4.590656171738142</v>
      </c>
      <c r="H139" s="28">
        <f t="shared" si="34"/>
        <v>-2256983.9900000002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578892.9</v>
      </c>
      <c r="D140" s="18">
        <v>5331336</v>
      </c>
      <c r="E140" s="18">
        <v>1032387.94</v>
      </c>
      <c r="F140" s="19">
        <f t="shared" si="24"/>
        <v>178.33833166722201</v>
      </c>
      <c r="G140" s="19">
        <f t="shared" si="25"/>
        <v>19.364525889945782</v>
      </c>
      <c r="H140" s="20">
        <f t="shared" si="34"/>
        <v>453495.03999999992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578892.9</v>
      </c>
      <c r="D141" s="26">
        <v>5165936</v>
      </c>
      <c r="E141" s="26">
        <v>1029269.28</v>
      </c>
      <c r="F141" s="27">
        <f t="shared" si="24"/>
        <v>177.79960334631846</v>
      </c>
      <c r="G141" s="27">
        <f t="shared" si="25"/>
        <v>19.924158564875754</v>
      </c>
      <c r="H141" s="28">
        <f t="shared" si="34"/>
        <v>450376.38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/>
      <c r="D142" s="26">
        <v>165400</v>
      </c>
      <c r="E142" s="26">
        <v>3118.66</v>
      </c>
      <c r="F142" s="27" t="str">
        <f t="shared" si="24"/>
        <v>x</v>
      </c>
      <c r="G142" s="27">
        <f t="shared" si="25"/>
        <v>1.8855259975816201</v>
      </c>
      <c r="H142" s="28">
        <f t="shared" si="34"/>
        <v>3118.66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260261.97</v>
      </c>
      <c r="D143" s="18">
        <v>1339505</v>
      </c>
      <c r="E143" s="18">
        <v>338169.88</v>
      </c>
      <c r="F143" s="19">
        <f t="shared" si="24"/>
        <v>129.93441953889769</v>
      </c>
      <c r="G143" s="19">
        <f t="shared" si="25"/>
        <v>25.245884113907753</v>
      </c>
      <c r="H143" s="20">
        <f t="shared" si="34"/>
        <v>77907.91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260261.97</v>
      </c>
      <c r="D144" s="26">
        <v>1277140</v>
      </c>
      <c r="E144" s="26">
        <v>338169.88</v>
      </c>
      <c r="F144" s="27">
        <f t="shared" si="24"/>
        <v>129.93441953889769</v>
      </c>
      <c r="G144" s="27">
        <f t="shared" si="25"/>
        <v>26.478685187215184</v>
      </c>
      <c r="H144" s="28">
        <f t="shared" si="34"/>
        <v>77907.91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/>
      <c r="D145" s="26">
        <v>62365</v>
      </c>
      <c r="E145" s="26"/>
      <c r="F145" s="27" t="str">
        <f t="shared" si="24"/>
        <v>x</v>
      </c>
      <c r="G145" s="27">
        <f t="shared" si="25"/>
        <v>0</v>
      </c>
      <c r="H145" s="28">
        <f t="shared" si="34"/>
        <v>0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97425.43</v>
      </c>
      <c r="D146" s="18">
        <v>5311993</v>
      </c>
      <c r="E146" s="18">
        <v>734048.32</v>
      </c>
      <c r="F146" s="19">
        <f t="shared" si="24"/>
        <v>753.44632299800992</v>
      </c>
      <c r="G146" s="19">
        <f t="shared" ref="G146:G148" si="35">IF(D146=0,"x",E146/D146*100)</f>
        <v>13.818698932773444</v>
      </c>
      <c r="H146" s="20">
        <f t="shared" ref="H146:H148" si="36">+E146-C146</f>
        <v>636622.8899999999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94588.479999999996</v>
      </c>
      <c r="D147" s="26">
        <v>5100753</v>
      </c>
      <c r="E147" s="26">
        <v>693110.14</v>
      </c>
      <c r="F147" s="27">
        <f t="shared" si="24"/>
        <v>732.76379956628966</v>
      </c>
      <c r="G147" s="27">
        <f t="shared" si="35"/>
        <v>13.58838861634743</v>
      </c>
      <c r="H147" s="28">
        <f t="shared" si="36"/>
        <v>598521.66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2836.95</v>
      </c>
      <c r="D148" s="26">
        <v>211240</v>
      </c>
      <c r="E148" s="26">
        <v>40938.18</v>
      </c>
      <c r="F148" s="27">
        <f t="shared" si="24"/>
        <v>1443.0349495056312</v>
      </c>
      <c r="G148" s="27">
        <f t="shared" si="35"/>
        <v>19.379937511834878</v>
      </c>
      <c r="H148" s="28">
        <f t="shared" si="36"/>
        <v>38101.230000000003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22532138.370000001</v>
      </c>
      <c r="D149" s="18">
        <v>133604595</v>
      </c>
      <c r="E149" s="18">
        <v>30284362</v>
      </c>
      <c r="F149" s="19">
        <f t="shared" si="24"/>
        <v>134.40518384318798</v>
      </c>
      <c r="G149" s="19">
        <f t="shared" si="25"/>
        <v>22.667156021093437</v>
      </c>
      <c r="H149" s="20">
        <f t="shared" si="34"/>
        <v>7752223.629999999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22532138.370000001</v>
      </c>
      <c r="D150" s="18">
        <v>133604595</v>
      </c>
      <c r="E150" s="18">
        <v>30284362</v>
      </c>
      <c r="F150" s="19">
        <f t="shared" si="24"/>
        <v>134.40518384318798</v>
      </c>
      <c r="G150" s="19">
        <f t="shared" si="25"/>
        <v>22.667156021093437</v>
      </c>
      <c r="H150" s="20">
        <f t="shared" si="34"/>
        <v>7752223.629999999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21705385.010000002</v>
      </c>
      <c r="D151" s="26">
        <v>114494154</v>
      </c>
      <c r="E151" s="26">
        <v>25404319.829999998</v>
      </c>
      <c r="F151" s="27">
        <f t="shared" si="24"/>
        <v>117.04155359739457</v>
      </c>
      <c r="G151" s="27">
        <f t="shared" si="25"/>
        <v>22.188311754327646</v>
      </c>
      <c r="H151" s="28">
        <f t="shared" si="34"/>
        <v>3698934.8199999966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826753.36</v>
      </c>
      <c r="D152" s="26">
        <v>19110441</v>
      </c>
      <c r="E152" s="26">
        <v>4880042.17</v>
      </c>
      <c r="F152" s="27">
        <f t="shared" si="24"/>
        <v>590.26578011125355</v>
      </c>
      <c r="G152" s="27">
        <f t="shared" si="25"/>
        <v>25.535999771015227</v>
      </c>
      <c r="H152" s="28">
        <f t="shared" si="34"/>
        <v>4053288.81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190618.14</v>
      </c>
      <c r="D153" s="18">
        <v>1305109</v>
      </c>
      <c r="E153" s="18">
        <v>227815.1</v>
      </c>
      <c r="F153" s="19">
        <f t="shared" ref="F153:F197" si="37">IF(C153=0,"x",E153/C153*100)</f>
        <v>119.51386158735995</v>
      </c>
      <c r="G153" s="19">
        <f t="shared" ref="G153:G197" si="38">IF(D153=0,"x",E153/D153*100)</f>
        <v>17.455637804964947</v>
      </c>
      <c r="H153" s="20">
        <f t="shared" ref="H153:H197" si="39">+E153-C153</f>
        <v>37196.959999999992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190618.14</v>
      </c>
      <c r="D154" s="18">
        <v>1305109</v>
      </c>
      <c r="E154" s="18">
        <v>227815.1</v>
      </c>
      <c r="F154" s="19">
        <f t="shared" si="37"/>
        <v>119.51386158735995</v>
      </c>
      <c r="G154" s="19">
        <f t="shared" si="38"/>
        <v>17.455637804964947</v>
      </c>
      <c r="H154" s="20">
        <f t="shared" si="39"/>
        <v>37196.959999999992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189647.6</v>
      </c>
      <c r="D155" s="26">
        <v>1152100</v>
      </c>
      <c r="E155" s="26">
        <v>226511.05</v>
      </c>
      <c r="F155" s="27">
        <f t="shared" si="37"/>
        <v>119.43786791923546</v>
      </c>
      <c r="G155" s="27">
        <f t="shared" si="38"/>
        <v>19.660710875792031</v>
      </c>
      <c r="H155" s="28">
        <f t="shared" si="39"/>
        <v>36863.449999999983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970.54</v>
      </c>
      <c r="D156" s="26">
        <v>153009</v>
      </c>
      <c r="E156" s="26">
        <v>1304.05</v>
      </c>
      <c r="F156" s="27">
        <f t="shared" si="37"/>
        <v>134.36334411770767</v>
      </c>
      <c r="G156" s="27">
        <f t="shared" si="38"/>
        <v>0.85227012790097312</v>
      </c>
      <c r="H156" s="28">
        <f t="shared" si="39"/>
        <v>333.51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43724049.57</v>
      </c>
      <c r="D157" s="18">
        <v>423147419</v>
      </c>
      <c r="E157" s="18">
        <v>87457696.900000006</v>
      </c>
      <c r="F157" s="19">
        <f t="shared" si="37"/>
        <v>200.02195075729352</v>
      </c>
      <c r="G157" s="19">
        <f t="shared" si="38"/>
        <v>20.668375363527861</v>
      </c>
      <c r="H157" s="20">
        <f t="shared" si="39"/>
        <v>43733647.330000006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418934.27</v>
      </c>
      <c r="D158" s="18">
        <v>2863275</v>
      </c>
      <c r="E158" s="18">
        <v>462301.77</v>
      </c>
      <c r="F158" s="19">
        <f t="shared" si="37"/>
        <v>110.35186259648799</v>
      </c>
      <c r="G158" s="19">
        <f t="shared" si="38"/>
        <v>16.145908793252485</v>
      </c>
      <c r="H158" s="20">
        <f t="shared" si="39"/>
        <v>43367.5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418934.27</v>
      </c>
      <c r="D159" s="26">
        <v>2779074</v>
      </c>
      <c r="E159" s="26">
        <v>462301.77</v>
      </c>
      <c r="F159" s="27">
        <f t="shared" si="37"/>
        <v>110.35186259648799</v>
      </c>
      <c r="G159" s="27">
        <f t="shared" si="38"/>
        <v>16.635101116415036</v>
      </c>
      <c r="H159" s="28">
        <f t="shared" si="39"/>
        <v>43367.5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/>
      <c r="D160" s="26">
        <v>84201</v>
      </c>
      <c r="E160" s="26"/>
      <c r="F160" s="27" t="str">
        <f t="shared" si="37"/>
        <v>x</v>
      </c>
      <c r="G160" s="27">
        <f t="shared" si="38"/>
        <v>0</v>
      </c>
      <c r="H160" s="28">
        <f t="shared" si="39"/>
        <v>0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21431916.100000001</v>
      </c>
      <c r="D161" s="18">
        <v>261577412</v>
      </c>
      <c r="E161" s="18">
        <v>67398536.200000003</v>
      </c>
      <c r="F161" s="19">
        <f t="shared" si="37"/>
        <v>314.47741716383445</v>
      </c>
      <c r="G161" s="19">
        <f t="shared" si="38"/>
        <v>25.766191233668145</v>
      </c>
      <c r="H161" s="20">
        <f t="shared" si="39"/>
        <v>45966620.100000001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21424144.25</v>
      </c>
      <c r="D162" s="26">
        <v>261015456</v>
      </c>
      <c r="E162" s="26">
        <v>67351158.420000002</v>
      </c>
      <c r="F162" s="27">
        <f t="shared" si="37"/>
        <v>314.37035539937608</v>
      </c>
      <c r="G162" s="27">
        <f t="shared" si="38"/>
        <v>25.803513497683451</v>
      </c>
      <c r="H162" s="28">
        <f t="shared" si="39"/>
        <v>45927014.170000002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7771.85</v>
      </c>
      <c r="D163" s="26">
        <v>561956</v>
      </c>
      <c r="E163" s="26">
        <v>47377.78</v>
      </c>
      <c r="F163" s="27">
        <f t="shared" si="37"/>
        <v>609.60749371127849</v>
      </c>
      <c r="G163" s="27">
        <f t="shared" si="38"/>
        <v>8.4308700325292367</v>
      </c>
      <c r="H163" s="28">
        <f t="shared" si="39"/>
        <v>39605.93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3124269.17</v>
      </c>
      <c r="D164" s="18">
        <v>24036775</v>
      </c>
      <c r="E164" s="18">
        <v>3965562.69</v>
      </c>
      <c r="F164" s="19">
        <f t="shared" si="37"/>
        <v>126.92769010040195</v>
      </c>
      <c r="G164" s="19">
        <f t="shared" si="38"/>
        <v>16.497898282943531</v>
      </c>
      <c r="H164" s="20">
        <f t="shared" si="39"/>
        <v>841293.52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3064623.4</v>
      </c>
      <c r="D165" s="26">
        <v>18893305</v>
      </c>
      <c r="E165" s="26">
        <v>3912261.5</v>
      </c>
      <c r="F165" s="27">
        <f t="shared" si="37"/>
        <v>127.6588014044401</v>
      </c>
      <c r="G165" s="27">
        <f t="shared" si="38"/>
        <v>20.70713144153445</v>
      </c>
      <c r="H165" s="28">
        <f t="shared" si="39"/>
        <v>847638.10000000009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59645.77</v>
      </c>
      <c r="D166" s="26">
        <v>5143470</v>
      </c>
      <c r="E166" s="26">
        <v>53301.19</v>
      </c>
      <c r="F166" s="27">
        <f t="shared" si="37"/>
        <v>89.362900336436269</v>
      </c>
      <c r="G166" s="27">
        <f t="shared" si="38"/>
        <v>1.0362885367271513</v>
      </c>
      <c r="H166" s="28">
        <f t="shared" si="39"/>
        <v>-6344.5799999999945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4053193.51</v>
      </c>
      <c r="D167" s="18">
        <v>64169989</v>
      </c>
      <c r="E167" s="18">
        <v>5434125.6500000004</v>
      </c>
      <c r="F167" s="19">
        <f t="shared" si="37"/>
        <v>134.07022478924279</v>
      </c>
      <c r="G167" s="19">
        <f t="shared" si="38"/>
        <v>8.4683287852831022</v>
      </c>
      <c r="H167" s="20">
        <f t="shared" si="39"/>
        <v>1380932.1400000006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3495825.76</v>
      </c>
      <c r="D168" s="26">
        <v>27775833</v>
      </c>
      <c r="E168" s="26">
        <v>3498968.84</v>
      </c>
      <c r="F168" s="27">
        <f t="shared" si="37"/>
        <v>100.08990951539873</v>
      </c>
      <c r="G168" s="27">
        <f t="shared" si="38"/>
        <v>12.597169777050429</v>
      </c>
      <c r="H168" s="28">
        <f t="shared" si="39"/>
        <v>3143.0800000000745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557367.75</v>
      </c>
      <c r="D169" s="26">
        <v>36394156</v>
      </c>
      <c r="E169" s="26">
        <v>1935156.81</v>
      </c>
      <c r="F169" s="27">
        <f t="shared" si="37"/>
        <v>347.19569081634165</v>
      </c>
      <c r="G169" s="27">
        <f t="shared" si="38"/>
        <v>5.3172185391522753</v>
      </c>
      <c r="H169" s="28">
        <f t="shared" si="39"/>
        <v>1377789.06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1925061.32</v>
      </c>
      <c r="D170" s="18">
        <v>16277372</v>
      </c>
      <c r="E170" s="18">
        <v>3159492.6</v>
      </c>
      <c r="F170" s="19">
        <f t="shared" si="37"/>
        <v>164.12425761066146</v>
      </c>
      <c r="G170" s="19">
        <f t="shared" si="38"/>
        <v>19.410336017386591</v>
      </c>
      <c r="H170" s="20">
        <f t="shared" si="39"/>
        <v>1234431.28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1832462.04</v>
      </c>
      <c r="D171" s="26">
        <v>11532494</v>
      </c>
      <c r="E171" s="26">
        <v>1659749.32</v>
      </c>
      <c r="F171" s="27">
        <f t="shared" si="37"/>
        <v>90.574826859714918</v>
      </c>
      <c r="G171" s="27">
        <f t="shared" si="38"/>
        <v>14.39193742481028</v>
      </c>
      <c r="H171" s="28">
        <f t="shared" si="39"/>
        <v>-172712.71999999997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92599.28</v>
      </c>
      <c r="D172" s="26">
        <v>4744878</v>
      </c>
      <c r="E172" s="26">
        <v>1499743.28</v>
      </c>
      <c r="F172" s="27">
        <f t="shared" si="37"/>
        <v>1619.6057679930125</v>
      </c>
      <c r="G172" s="27">
        <f t="shared" si="38"/>
        <v>31.607625738743966</v>
      </c>
      <c r="H172" s="28">
        <f t="shared" si="39"/>
        <v>1407144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107387.2</v>
      </c>
      <c r="D173" s="18">
        <v>518169</v>
      </c>
      <c r="E173" s="18">
        <v>134714.97</v>
      </c>
      <c r="F173" s="19">
        <f t="shared" si="37"/>
        <v>125.44788391912631</v>
      </c>
      <c r="G173" s="19">
        <f t="shared" si="38"/>
        <v>25.998268904546585</v>
      </c>
      <c r="H173" s="20">
        <f t="shared" si="39"/>
        <v>27327.770000000004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93855.14</v>
      </c>
      <c r="D174" s="26">
        <v>479994</v>
      </c>
      <c r="E174" s="26">
        <v>114013.96</v>
      </c>
      <c r="F174" s="27">
        <f t="shared" si="37"/>
        <v>121.47865316699757</v>
      </c>
      <c r="G174" s="27">
        <f t="shared" si="38"/>
        <v>23.753205248398938</v>
      </c>
      <c r="H174" s="28">
        <f t="shared" si="39"/>
        <v>20158.820000000007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13532.06</v>
      </c>
      <c r="D175" s="26">
        <v>38175</v>
      </c>
      <c r="E175" s="26">
        <v>20701.009999999998</v>
      </c>
      <c r="F175" s="27">
        <f t="shared" si="37"/>
        <v>152.97752153035086</v>
      </c>
      <c r="G175" s="27">
        <f t="shared" si="38"/>
        <v>54.226614276358866</v>
      </c>
      <c r="H175" s="28">
        <f t="shared" si="39"/>
        <v>7168.9499999999989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3330065.46</v>
      </c>
      <c r="D176" s="18">
        <v>20009370</v>
      </c>
      <c r="E176" s="18">
        <v>3823920.05</v>
      </c>
      <c r="F176" s="19">
        <f t="shared" si="37"/>
        <v>114.83017664163273</v>
      </c>
      <c r="G176" s="19">
        <f t="shared" si="38"/>
        <v>19.110646911921762</v>
      </c>
      <c r="H176" s="20">
        <f t="shared" si="39"/>
        <v>493854.58999999985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3309526.79</v>
      </c>
      <c r="D177" s="26">
        <v>15760460</v>
      </c>
      <c r="E177" s="26">
        <v>3132054.61</v>
      </c>
      <c r="F177" s="27">
        <f t="shared" si="37"/>
        <v>94.637536081102397</v>
      </c>
      <c r="G177" s="27">
        <f t="shared" si="38"/>
        <v>19.872862911361725</v>
      </c>
      <c r="H177" s="28">
        <f t="shared" si="39"/>
        <v>-177472.18000000017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20538.669999999998</v>
      </c>
      <c r="D178" s="26">
        <v>4248910</v>
      </c>
      <c r="E178" s="26">
        <v>691865.44</v>
      </c>
      <c r="F178" s="27">
        <f t="shared" si="37"/>
        <v>3368.5990378150095</v>
      </c>
      <c r="G178" s="27">
        <f t="shared" si="38"/>
        <v>16.283363027223452</v>
      </c>
      <c r="H178" s="28">
        <f t="shared" si="39"/>
        <v>671326.7699999999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5538585.8099999996</v>
      </c>
      <c r="D179" s="18">
        <v>19714647</v>
      </c>
      <c r="E179" s="18">
        <v>2482216.96</v>
      </c>
      <c r="F179" s="19">
        <f t="shared" si="37"/>
        <v>44.816800626584495</v>
      </c>
      <c r="G179" s="19">
        <f t="shared" si="38"/>
        <v>12.59072485548435</v>
      </c>
      <c r="H179" s="20">
        <f t="shared" si="39"/>
        <v>-3056368.8499999996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5538585.8099999996</v>
      </c>
      <c r="D180" s="26">
        <v>19701375</v>
      </c>
      <c r="E180" s="26">
        <v>2482216.96</v>
      </c>
      <c r="F180" s="27">
        <f t="shared" si="37"/>
        <v>44.816800626584495</v>
      </c>
      <c r="G180" s="27">
        <f t="shared" si="38"/>
        <v>12.599206705115758</v>
      </c>
      <c r="H180" s="28">
        <f t="shared" si="39"/>
        <v>-3056368.8499999996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/>
      <c r="D181" s="26">
        <v>13272</v>
      </c>
      <c r="E181" s="26"/>
      <c r="F181" s="27" t="str">
        <f t="shared" ref="F181" si="40">IF(C181=0,"x",E181/C181*100)</f>
        <v>x</v>
      </c>
      <c r="G181" s="27">
        <f t="shared" ref="G181" si="41">IF(D181=0,"x",E181/D181*100)</f>
        <v>0</v>
      </c>
      <c r="H181" s="28">
        <f t="shared" ref="H181" si="42">+E181-C181</f>
        <v>0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120978.35</v>
      </c>
      <c r="D182" s="18">
        <v>2403363</v>
      </c>
      <c r="E182" s="18">
        <v>234868.13</v>
      </c>
      <c r="F182" s="19">
        <f t="shared" si="37"/>
        <v>194.14062929441508</v>
      </c>
      <c r="G182" s="19">
        <f t="shared" si="38"/>
        <v>9.7724783979781673</v>
      </c>
      <c r="H182" s="20">
        <f t="shared" si="39"/>
        <v>113889.78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93133.5</v>
      </c>
      <c r="D183" s="26">
        <v>474599</v>
      </c>
      <c r="E183" s="26">
        <v>91221.9</v>
      </c>
      <c r="F183" s="27">
        <f t="shared" si="37"/>
        <v>97.947462513488688</v>
      </c>
      <c r="G183" s="27">
        <f t="shared" si="38"/>
        <v>19.220836959201346</v>
      </c>
      <c r="H183" s="28">
        <f t="shared" si="39"/>
        <v>-1911.6000000000058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27844.85</v>
      </c>
      <c r="D184" s="26">
        <v>1928764</v>
      </c>
      <c r="E184" s="26">
        <v>143646.23000000001</v>
      </c>
      <c r="F184" s="27">
        <f t="shared" si="37"/>
        <v>515.88078226314747</v>
      </c>
      <c r="G184" s="27">
        <f t="shared" si="38"/>
        <v>7.4475793824438865</v>
      </c>
      <c r="H184" s="28">
        <f t="shared" si="39"/>
        <v>115801.38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3673658.38</v>
      </c>
      <c r="D185" s="18">
        <v>11577047</v>
      </c>
      <c r="E185" s="18">
        <v>361957.88</v>
      </c>
      <c r="F185" s="19">
        <f t="shared" si="37"/>
        <v>9.852790939150962</v>
      </c>
      <c r="G185" s="19">
        <f t="shared" si="38"/>
        <v>3.1265130045684359</v>
      </c>
      <c r="H185" s="20">
        <f t="shared" si="39"/>
        <v>-3311700.5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3670074.33</v>
      </c>
      <c r="D186" s="26">
        <v>10006007</v>
      </c>
      <c r="E186" s="26">
        <v>361924.87</v>
      </c>
      <c r="F186" s="27">
        <f t="shared" si="37"/>
        <v>9.8615133497854792</v>
      </c>
      <c r="G186" s="27">
        <f t="shared" si="38"/>
        <v>3.6170759224933584</v>
      </c>
      <c r="H186" s="28">
        <f t="shared" si="39"/>
        <v>-3308149.46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3584.05</v>
      </c>
      <c r="D187" s="26">
        <v>1571040</v>
      </c>
      <c r="E187" s="26">
        <v>33.01</v>
      </c>
      <c r="F187" s="27">
        <f t="shared" si="37"/>
        <v>0.92102509730612003</v>
      </c>
      <c r="G187" s="27">
        <f t="shared" si="38"/>
        <v>2.1011559221916689E-3</v>
      </c>
      <c r="H187" s="28">
        <f t="shared" si="39"/>
        <v>-3551.04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345136526.05000001</v>
      </c>
      <c r="D188" s="18">
        <v>1163323987</v>
      </c>
      <c r="E188" s="18">
        <v>233198611.77000001</v>
      </c>
      <c r="F188" s="19">
        <f t="shared" si="37"/>
        <v>67.567062356134528</v>
      </c>
      <c r="G188" s="19">
        <f t="shared" si="38"/>
        <v>20.045886990723591</v>
      </c>
      <c r="H188" s="20">
        <f t="shared" si="39"/>
        <v>-111937914.28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336183801.86000001</v>
      </c>
      <c r="D189" s="18">
        <v>1095332803</v>
      </c>
      <c r="E189" s="18">
        <v>221999657.77000001</v>
      </c>
      <c r="F189" s="19">
        <f t="shared" si="37"/>
        <v>66.035203523115996</v>
      </c>
      <c r="G189" s="19">
        <f t="shared" si="38"/>
        <v>20.267781368545393</v>
      </c>
      <c r="H189" s="20">
        <f t="shared" si="39"/>
        <v>-114184144.09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335021698.49000001</v>
      </c>
      <c r="D190" s="26">
        <v>1088425390</v>
      </c>
      <c r="E190" s="26">
        <v>221656090.15000001</v>
      </c>
      <c r="F190" s="27">
        <f t="shared" si="37"/>
        <v>66.161711658988608</v>
      </c>
      <c r="G190" s="27">
        <f t="shared" si="38"/>
        <v>20.364840087936575</v>
      </c>
      <c r="H190" s="28">
        <f t="shared" si="39"/>
        <v>-113365608.34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1162103.3700000001</v>
      </c>
      <c r="D191" s="26">
        <v>6907413</v>
      </c>
      <c r="E191" s="26">
        <v>343567.62</v>
      </c>
      <c r="F191" s="27">
        <f t="shared" si="37"/>
        <v>29.564290825522686</v>
      </c>
      <c r="G191" s="27">
        <f t="shared" si="38"/>
        <v>4.9738971739492053</v>
      </c>
      <c r="H191" s="28">
        <f t="shared" si="39"/>
        <v>-818535.75000000012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5179536.9000000004</v>
      </c>
      <c r="D192" s="18">
        <v>35268471</v>
      </c>
      <c r="E192" s="18">
        <v>6768231.9800000004</v>
      </c>
      <c r="F192" s="19">
        <f t="shared" si="37"/>
        <v>130.67253136086356</v>
      </c>
      <c r="G192" s="19">
        <f t="shared" si="38"/>
        <v>19.190602223725548</v>
      </c>
      <c r="H192" s="20">
        <f t="shared" si="39"/>
        <v>1588695.08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5084797.96</v>
      </c>
      <c r="D193" s="26">
        <v>33870737</v>
      </c>
      <c r="E193" s="26">
        <v>6767880.7300000004</v>
      </c>
      <c r="F193" s="27">
        <f t="shared" si="37"/>
        <v>133.10028802009668</v>
      </c>
      <c r="G193" s="27">
        <f t="shared" si="38"/>
        <v>19.981498276816357</v>
      </c>
      <c r="H193" s="28">
        <f t="shared" si="39"/>
        <v>1683082.7700000005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94738.94</v>
      </c>
      <c r="D194" s="26">
        <v>1397734</v>
      </c>
      <c r="E194" s="26">
        <v>351.25</v>
      </c>
      <c r="F194" s="27">
        <f t="shared" si="37"/>
        <v>0.37075567871035925</v>
      </c>
      <c r="G194" s="27">
        <f t="shared" si="38"/>
        <v>2.5129960350109535E-2</v>
      </c>
      <c r="H194" s="28">
        <f t="shared" si="39"/>
        <v>-94387.69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3166540.55</v>
      </c>
      <c r="D195" s="18">
        <v>16862841</v>
      </c>
      <c r="E195" s="18">
        <v>3743947.09</v>
      </c>
      <c r="F195" s="19">
        <f t="shared" si="37"/>
        <v>118.23461695445523</v>
      </c>
      <c r="G195" s="19">
        <f t="shared" si="38"/>
        <v>22.202350659654563</v>
      </c>
      <c r="H195" s="20">
        <f t="shared" si="39"/>
        <v>577406.54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2970012.57</v>
      </c>
      <c r="D196" s="26">
        <v>15028442</v>
      </c>
      <c r="E196" s="26">
        <v>3609709.12</v>
      </c>
      <c r="F196" s="27">
        <f t="shared" si="37"/>
        <v>121.5385132191545</v>
      </c>
      <c r="G196" s="27">
        <f t="shared" si="38"/>
        <v>24.019183891450623</v>
      </c>
      <c r="H196" s="28">
        <f t="shared" si="39"/>
        <v>639696.55000000028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196527.98</v>
      </c>
      <c r="D197" s="26">
        <v>1834399</v>
      </c>
      <c r="E197" s="26">
        <v>134237.97</v>
      </c>
      <c r="F197" s="27">
        <f t="shared" si="37"/>
        <v>68.304762507608331</v>
      </c>
      <c r="G197" s="27">
        <f t="shared" si="38"/>
        <v>7.3178174432061942</v>
      </c>
      <c r="H197" s="28">
        <f t="shared" si="39"/>
        <v>-62290.010000000009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606646.74</v>
      </c>
      <c r="D198" s="18">
        <v>3700709</v>
      </c>
      <c r="E198" s="18">
        <v>686774.93</v>
      </c>
      <c r="F198" s="19">
        <f t="shared" ref="F198:F282" si="43">IF(C198=0,"x",E198/C198*100)</f>
        <v>113.20837725098467</v>
      </c>
      <c r="G198" s="19">
        <f t="shared" ref="G198:G282" si="44">IF(D198=0,"x",E198/D198*100)</f>
        <v>18.557928494242589</v>
      </c>
      <c r="H198" s="20">
        <f t="shared" ref="H198:H282" si="45">+E198-C198</f>
        <v>80128.190000000061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407602.49</v>
      </c>
      <c r="D199" s="26">
        <v>1593070</v>
      </c>
      <c r="E199" s="26">
        <v>496011.25</v>
      </c>
      <c r="F199" s="27">
        <f t="shared" si="43"/>
        <v>121.68994600597263</v>
      </c>
      <c r="G199" s="27">
        <f t="shared" si="44"/>
        <v>31.135559014983649</v>
      </c>
      <c r="H199" s="28">
        <f t="shared" si="45"/>
        <v>88408.760000000009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199044.25</v>
      </c>
      <c r="D200" s="26">
        <v>2107639</v>
      </c>
      <c r="E200" s="26">
        <v>190763.68</v>
      </c>
      <c r="F200" s="27">
        <f t="shared" ref="F200" si="46">IF(C200=0,"x",E200/C200*100)</f>
        <v>95.839834609640818</v>
      </c>
      <c r="G200" s="27">
        <f t="shared" ref="G200" si="47">IF(D200=0,"x",E200/D200*100)</f>
        <v>9.0510604520034033</v>
      </c>
      <c r="H200" s="28">
        <f t="shared" ref="H200" si="48">+E200-C200</f>
        <v>-8280.570000000007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12159163</v>
      </c>
      <c r="E201" s="18"/>
      <c r="F201" s="19" t="str">
        <f t="shared" ref="F201:F210" si="49">IF(C201=0,"x",E201/C201*100)</f>
        <v>x</v>
      </c>
      <c r="G201" s="19">
        <f t="shared" ref="G201:G210" si="50">IF(D201=0,"x",E201/D201*100)</f>
        <v>0</v>
      </c>
      <c r="H201" s="20">
        <f t="shared" ref="H201:H210" si="51">+E201-C201</f>
        <v>0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8537822</v>
      </c>
      <c r="E202" s="26"/>
      <c r="F202" s="27" t="str">
        <f t="shared" si="49"/>
        <v>x</v>
      </c>
      <c r="G202" s="27">
        <f t="shared" si="50"/>
        <v>0</v>
      </c>
      <c r="H202" s="28">
        <f t="shared" si="51"/>
        <v>0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3621341</v>
      </c>
      <c r="E203" s="26"/>
      <c r="F203" s="27" t="str">
        <f t="shared" si="49"/>
        <v>x</v>
      </c>
      <c r="G203" s="27">
        <f t="shared" si="50"/>
        <v>0</v>
      </c>
      <c r="H203" s="28">
        <f t="shared" si="51"/>
        <v>0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39407907.560000002</v>
      </c>
      <c r="D204" s="18">
        <v>502725478</v>
      </c>
      <c r="E204" s="26">
        <v>32700313.300000001</v>
      </c>
      <c r="F204" s="27">
        <f t="shared" si="49"/>
        <v>82.979065179272865</v>
      </c>
      <c r="G204" s="27">
        <f t="shared" si="50"/>
        <v>6.5046063370593679</v>
      </c>
      <c r="H204" s="28">
        <f t="shared" si="51"/>
        <v>-6707594.2600000016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34741361.810000002</v>
      </c>
      <c r="D205" s="18">
        <v>475546008</v>
      </c>
      <c r="E205" s="26">
        <v>27260428.43</v>
      </c>
      <c r="F205" s="27">
        <f t="shared" si="49"/>
        <v>78.466781409107924</v>
      </c>
      <c r="G205" s="27">
        <f t="shared" si="50"/>
        <v>5.7324481693472649</v>
      </c>
      <c r="H205" s="28">
        <f t="shared" si="51"/>
        <v>-7480933.3800000027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34739871.340000004</v>
      </c>
      <c r="D206" s="26">
        <v>474167554</v>
      </c>
      <c r="E206" s="26">
        <v>27258326.73</v>
      </c>
      <c r="F206" s="27">
        <f t="shared" si="49"/>
        <v>78.464098105666721</v>
      </c>
      <c r="G206" s="27">
        <f t="shared" si="50"/>
        <v>5.748669747656332</v>
      </c>
      <c r="H206" s="28">
        <f t="shared" si="51"/>
        <v>-7481544.6100000031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1490.47</v>
      </c>
      <c r="D207" s="26">
        <v>1378454</v>
      </c>
      <c r="E207" s="26">
        <v>2101.6999999999998</v>
      </c>
      <c r="F207" s="27">
        <f t="shared" si="49"/>
        <v>141.00921185934635</v>
      </c>
      <c r="G207" s="27">
        <f t="shared" si="50"/>
        <v>0.15246790970173832</v>
      </c>
      <c r="H207" s="28">
        <f t="shared" si="51"/>
        <v>611.22999999999979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2114377.75</v>
      </c>
      <c r="D208" s="18">
        <v>9829470</v>
      </c>
      <c r="E208" s="26">
        <v>2435674.38</v>
      </c>
      <c r="F208" s="27">
        <f t="shared" si="49"/>
        <v>115.19580075036259</v>
      </c>
      <c r="G208" s="27">
        <f t="shared" si="50"/>
        <v>24.779305293164331</v>
      </c>
      <c r="H208" s="28">
        <f t="shared" si="51"/>
        <v>321296.62999999989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2114377.75</v>
      </c>
      <c r="D209" s="26">
        <v>9818520</v>
      </c>
      <c r="E209" s="26">
        <v>2435674.38</v>
      </c>
      <c r="F209" s="27">
        <f t="shared" si="49"/>
        <v>115.19580075036259</v>
      </c>
      <c r="G209" s="27">
        <f t="shared" si="50"/>
        <v>24.806940149839281</v>
      </c>
      <c r="H209" s="28">
        <f t="shared" si="51"/>
        <v>321296.62999999989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/>
      <c r="D210" s="26">
        <v>10950</v>
      </c>
      <c r="E210" s="26"/>
      <c r="F210" s="27" t="str">
        <f t="shared" si="49"/>
        <v>x</v>
      </c>
      <c r="G210" s="27">
        <f t="shared" si="50"/>
        <v>0</v>
      </c>
      <c r="H210" s="28">
        <f t="shared" si="51"/>
        <v>0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2552168</v>
      </c>
      <c r="D211" s="18">
        <v>17350000</v>
      </c>
      <c r="E211" s="18">
        <v>3004210.49</v>
      </c>
      <c r="F211" s="19">
        <f t="shared" si="43"/>
        <v>117.71209771457052</v>
      </c>
      <c r="G211" s="19">
        <f t="shared" si="44"/>
        <v>17.315334236311241</v>
      </c>
      <c r="H211" s="20">
        <f t="shared" si="45"/>
        <v>452042.49000000022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2479698.15</v>
      </c>
      <c r="D212" s="26">
        <v>16866000</v>
      </c>
      <c r="E212" s="26">
        <v>3003011.49</v>
      </c>
      <c r="F212" s="27">
        <f t="shared" si="43"/>
        <v>121.10391299037748</v>
      </c>
      <c r="G212" s="27">
        <f t="shared" si="44"/>
        <v>17.805119708288867</v>
      </c>
      <c r="H212" s="28">
        <f t="shared" si="45"/>
        <v>523313.34000000032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72469.850000000006</v>
      </c>
      <c r="D213" s="26">
        <v>484000</v>
      </c>
      <c r="E213" s="26">
        <v>1199</v>
      </c>
      <c r="F213" s="27">
        <f t="shared" si="43"/>
        <v>1.6544811393979701</v>
      </c>
      <c r="G213" s="27">
        <f t="shared" si="44"/>
        <v>0.24772727272727274</v>
      </c>
      <c r="H213" s="28">
        <f t="shared" si="45"/>
        <v>-71270.850000000006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326999493.95999998</v>
      </c>
      <c r="D214" s="18">
        <v>1382177497</v>
      </c>
      <c r="E214" s="18">
        <v>367589999.75999999</v>
      </c>
      <c r="F214" s="19">
        <f t="shared" si="43"/>
        <v>112.41301792502627</v>
      </c>
      <c r="G214" s="19">
        <f t="shared" si="44"/>
        <v>26.594992362258086</v>
      </c>
      <c r="H214" s="20">
        <f t="shared" si="45"/>
        <v>40590505.800000012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301100211.04000002</v>
      </c>
      <c r="D215" s="18">
        <v>1185058195</v>
      </c>
      <c r="E215" s="18">
        <v>338097528.62</v>
      </c>
      <c r="F215" s="19">
        <f t="shared" si="43"/>
        <v>112.28737683451342</v>
      </c>
      <c r="G215" s="19">
        <f t="shared" si="44"/>
        <v>28.530035912708911</v>
      </c>
      <c r="H215" s="20">
        <f t="shared" si="45"/>
        <v>36997317.579999983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299962406.05000001</v>
      </c>
      <c r="D216" s="26">
        <v>1165204600</v>
      </c>
      <c r="E216" s="26">
        <v>336794050.33999997</v>
      </c>
      <c r="F216" s="27">
        <f t="shared" si="43"/>
        <v>112.27875345281122</v>
      </c>
      <c r="G216" s="27">
        <f t="shared" si="44"/>
        <v>28.904284306807575</v>
      </c>
      <c r="H216" s="28">
        <f t="shared" si="45"/>
        <v>36831644.289999962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1137804.99</v>
      </c>
      <c r="D217" s="26">
        <v>19853595</v>
      </c>
      <c r="E217" s="26">
        <v>1303478.28</v>
      </c>
      <c r="F217" s="27">
        <f t="shared" si="43"/>
        <v>114.56078075382672</v>
      </c>
      <c r="G217" s="27">
        <f t="shared" si="44"/>
        <v>6.5654521511091568</v>
      </c>
      <c r="H217" s="28">
        <f t="shared" si="45"/>
        <v>165673.29000000004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10832538.460000001</v>
      </c>
      <c r="D218" s="18">
        <v>47357038</v>
      </c>
      <c r="E218" s="18">
        <v>11116589.5</v>
      </c>
      <c r="F218" s="19">
        <f t="shared" si="43"/>
        <v>102.62220199862553</v>
      </c>
      <c r="G218" s="19">
        <f t="shared" si="44"/>
        <v>23.473996621156921</v>
      </c>
      <c r="H218" s="20">
        <f t="shared" si="45"/>
        <v>284051.03999999911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10832538.460000001</v>
      </c>
      <c r="D219" s="26">
        <v>47273821</v>
      </c>
      <c r="E219" s="26">
        <v>11113282</v>
      </c>
      <c r="F219" s="27">
        <f t="shared" si="43"/>
        <v>102.59166898909859</v>
      </c>
      <c r="G219" s="27">
        <f t="shared" si="44"/>
        <v>23.508321868037704</v>
      </c>
      <c r="H219" s="28">
        <f t="shared" si="45"/>
        <v>280743.53999999911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83217</v>
      </c>
      <c r="E220" s="26">
        <v>3307.5</v>
      </c>
      <c r="F220" s="27" t="str">
        <f t="shared" si="43"/>
        <v>x</v>
      </c>
      <c r="G220" s="27">
        <f t="shared" si="44"/>
        <v>3.9745484696636502</v>
      </c>
      <c r="H220" s="28">
        <f t="shared" si="45"/>
        <v>3307.5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543539.68000000005</v>
      </c>
      <c r="D221" s="18">
        <v>3933172</v>
      </c>
      <c r="E221" s="18">
        <v>591912.63</v>
      </c>
      <c r="F221" s="19">
        <f t="shared" si="43"/>
        <v>108.89961704359837</v>
      </c>
      <c r="G221" s="19">
        <f t="shared" si="44"/>
        <v>15.049243460494482</v>
      </c>
      <c r="H221" s="20">
        <f t="shared" si="45"/>
        <v>48372.949999999953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517740.49</v>
      </c>
      <c r="D222" s="26">
        <v>3460625</v>
      </c>
      <c r="E222" s="26">
        <v>582042.63</v>
      </c>
      <c r="F222" s="27">
        <f t="shared" si="43"/>
        <v>112.4197626498171</v>
      </c>
      <c r="G222" s="27">
        <f t="shared" si="44"/>
        <v>16.819003214737222</v>
      </c>
      <c r="H222" s="28">
        <f t="shared" si="45"/>
        <v>64302.140000000014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25799.19</v>
      </c>
      <c r="D223" s="26">
        <v>472547</v>
      </c>
      <c r="E223" s="26">
        <v>9870</v>
      </c>
      <c r="F223" s="27">
        <f t="shared" si="43"/>
        <v>38.257015045821205</v>
      </c>
      <c r="G223" s="27">
        <f t="shared" si="44"/>
        <v>2.0886811258985878</v>
      </c>
      <c r="H223" s="28">
        <f t="shared" si="45"/>
        <v>-15929.189999999999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2775243.45</v>
      </c>
      <c r="D224" s="18">
        <v>14255049</v>
      </c>
      <c r="E224" s="18">
        <v>1969964.59</v>
      </c>
      <c r="F224" s="19">
        <f t="shared" ref="F224:F226" si="52">IF(C224=0,"x",E224/C224*100)</f>
        <v>70.983487592773159</v>
      </c>
      <c r="G224" s="19">
        <f t="shared" ref="G224:G226" si="53">IF(D224=0,"x",E224/D224*100)</f>
        <v>13.81941647482236</v>
      </c>
      <c r="H224" s="20">
        <f t="shared" ref="H224:H226" si="54">+E224-C224</f>
        <v>-805278.8600000001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2691387.97</v>
      </c>
      <c r="D225" s="26">
        <v>12554373</v>
      </c>
      <c r="E225" s="26">
        <v>1644593.57</v>
      </c>
      <c r="F225" s="27">
        <f t="shared" si="52"/>
        <v>61.105778443380643</v>
      </c>
      <c r="G225" s="27">
        <f t="shared" si="53"/>
        <v>13.09976667094406</v>
      </c>
      <c r="H225" s="28">
        <f t="shared" si="54"/>
        <v>-1046794.4000000001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83855.48</v>
      </c>
      <c r="D226" s="26">
        <v>1700676</v>
      </c>
      <c r="E226" s="26">
        <v>325371.02</v>
      </c>
      <c r="F226" s="27">
        <f t="shared" si="52"/>
        <v>388.01402126611168</v>
      </c>
      <c r="G226" s="27">
        <f t="shared" si="53"/>
        <v>19.131864035242458</v>
      </c>
      <c r="H226" s="28">
        <f t="shared" si="54"/>
        <v>241515.54000000004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147024.75</v>
      </c>
      <c r="D227" s="18">
        <v>1000664</v>
      </c>
      <c r="E227" s="18">
        <v>216978.97</v>
      </c>
      <c r="F227" s="19">
        <f t="shared" si="43"/>
        <v>147.5798938614077</v>
      </c>
      <c r="G227" s="19">
        <f t="shared" si="44"/>
        <v>21.683499156560043</v>
      </c>
      <c r="H227" s="20">
        <f t="shared" si="45"/>
        <v>69954.22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145716.07999999999</v>
      </c>
      <c r="D228" s="26">
        <v>978365</v>
      </c>
      <c r="E228" s="26">
        <v>214225.51</v>
      </c>
      <c r="F228" s="27">
        <f t="shared" si="43"/>
        <v>147.01569655181504</v>
      </c>
      <c r="G228" s="27">
        <f t="shared" si="44"/>
        <v>21.896276951853348</v>
      </c>
      <c r="H228" s="28">
        <f t="shared" si="45"/>
        <v>68509.430000000022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1308.67</v>
      </c>
      <c r="D229" s="26">
        <v>22299</v>
      </c>
      <c r="E229" s="26">
        <v>2753.46</v>
      </c>
      <c r="F229" s="27">
        <f t="shared" si="43"/>
        <v>210.4013998945494</v>
      </c>
      <c r="G229" s="27">
        <f t="shared" si="44"/>
        <v>12.347907977936231</v>
      </c>
      <c r="H229" s="28">
        <f t="shared" si="45"/>
        <v>1444.79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111811.24</v>
      </c>
      <c r="D230" s="18">
        <v>530971</v>
      </c>
      <c r="E230" s="18">
        <v>124237.58</v>
      </c>
      <c r="F230" s="19">
        <f t="shared" si="43"/>
        <v>111.11367694339138</v>
      </c>
      <c r="G230" s="19">
        <f t="shared" si="44"/>
        <v>23.398185588290133</v>
      </c>
      <c r="H230" s="20">
        <f t="shared" si="45"/>
        <v>12426.339999999997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109687.67</v>
      </c>
      <c r="D231" s="26">
        <v>524865</v>
      </c>
      <c r="E231" s="26">
        <v>123430.64</v>
      </c>
      <c r="F231" s="27">
        <f t="shared" si="43"/>
        <v>112.52918400035301</v>
      </c>
      <c r="G231" s="27">
        <f t="shared" si="44"/>
        <v>23.516645232583617</v>
      </c>
      <c r="H231" s="28">
        <f t="shared" si="45"/>
        <v>13742.970000000001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2123.5700000000002</v>
      </c>
      <c r="D232" s="26">
        <v>6106</v>
      </c>
      <c r="E232" s="26">
        <v>806.94</v>
      </c>
      <c r="F232" s="27">
        <f t="shared" si="43"/>
        <v>37.999218297489605</v>
      </c>
      <c r="G232" s="27">
        <f t="shared" si="44"/>
        <v>13.215525712414019</v>
      </c>
      <c r="H232" s="28">
        <f t="shared" si="45"/>
        <v>-1316.63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2132405.83</v>
      </c>
      <c r="D233" s="18">
        <v>10332669</v>
      </c>
      <c r="E233" s="18">
        <v>1878541.55</v>
      </c>
      <c r="F233" s="19">
        <f t="shared" si="43"/>
        <v>88.09493594378327</v>
      </c>
      <c r="G233" s="19">
        <f t="shared" si="44"/>
        <v>18.180603191682614</v>
      </c>
      <c r="H233" s="20">
        <f t="shared" si="45"/>
        <v>-253864.28000000003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2132405.83</v>
      </c>
      <c r="D234" s="26">
        <v>9989680</v>
      </c>
      <c r="E234" s="26">
        <v>1874519.43</v>
      </c>
      <c r="F234" s="27">
        <f t="shared" si="43"/>
        <v>87.906317063483158</v>
      </c>
      <c r="G234" s="27">
        <f t="shared" si="44"/>
        <v>18.764559325223633</v>
      </c>
      <c r="H234" s="28">
        <f t="shared" si="45"/>
        <v>-257886.40000000014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/>
      <c r="D235" s="26">
        <v>342989</v>
      </c>
      <c r="E235" s="26">
        <v>4022.12</v>
      </c>
      <c r="F235" s="27" t="str">
        <f t="shared" si="43"/>
        <v>x</v>
      </c>
      <c r="G235" s="27">
        <f t="shared" si="44"/>
        <v>1.1726673450168956</v>
      </c>
      <c r="H235" s="28">
        <f t="shared" si="45"/>
        <v>4022.12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85388.26</v>
      </c>
      <c r="D236" s="18">
        <v>3591348</v>
      </c>
      <c r="E236" s="18">
        <v>155809.01</v>
      </c>
      <c r="F236" s="19">
        <f t="shared" ref="F236:F265" si="55">IF(C236=0,"x",E236/C236*100)</f>
        <v>182.47123199371907</v>
      </c>
      <c r="G236" s="19">
        <f t="shared" ref="G236:G265" si="56">IF(D236=0,"x",E236/D236*100)</f>
        <v>4.3384548086122541</v>
      </c>
      <c r="H236" s="20">
        <f t="shared" ref="H236:H265" si="57">+E236-C236</f>
        <v>70420.750000000015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85096.28</v>
      </c>
      <c r="D237" s="26">
        <v>770191</v>
      </c>
      <c r="E237" s="26">
        <v>119386.8</v>
      </c>
      <c r="F237" s="27">
        <f t="shared" si="55"/>
        <v>140.29614455532015</v>
      </c>
      <c r="G237" s="27">
        <f t="shared" si="56"/>
        <v>15.500934183858289</v>
      </c>
      <c r="H237" s="28">
        <f t="shared" si="57"/>
        <v>34290.520000000004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291.98</v>
      </c>
      <c r="D238" s="26">
        <v>2821157</v>
      </c>
      <c r="E238" s="26">
        <v>36422.21</v>
      </c>
      <c r="F238" s="27">
        <f t="shared" si="55"/>
        <v>12474.213987259402</v>
      </c>
      <c r="G238" s="27">
        <f t="shared" si="56"/>
        <v>1.2910380386486822</v>
      </c>
      <c r="H238" s="28">
        <f t="shared" si="57"/>
        <v>36130.229999999996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308109.32</v>
      </c>
      <c r="D239" s="18">
        <v>4076886</v>
      </c>
      <c r="E239" s="18">
        <v>623779.56999999995</v>
      </c>
      <c r="F239" s="19">
        <f t="shared" si="55"/>
        <v>202.45397640032436</v>
      </c>
      <c r="G239" s="19">
        <f t="shared" si="56"/>
        <v>15.300392750741617</v>
      </c>
      <c r="H239" s="20">
        <f t="shared" si="57"/>
        <v>315670.24999999994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182020.96</v>
      </c>
      <c r="D240" s="26">
        <v>1166109</v>
      </c>
      <c r="E240" s="26">
        <v>207193.27</v>
      </c>
      <c r="F240" s="27">
        <f t="shared" si="55"/>
        <v>113.8293469059827</v>
      </c>
      <c r="G240" s="27">
        <f t="shared" si="56"/>
        <v>17.767916206803992</v>
      </c>
      <c r="H240" s="28">
        <f t="shared" si="57"/>
        <v>25172.309999999998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126088.36</v>
      </c>
      <c r="D241" s="26">
        <v>2910777</v>
      </c>
      <c r="E241" s="26">
        <v>416586.3</v>
      </c>
      <c r="F241" s="27">
        <f t="shared" si="55"/>
        <v>330.39235342580395</v>
      </c>
      <c r="G241" s="27">
        <f t="shared" si="56"/>
        <v>14.311858998473603</v>
      </c>
      <c r="H241" s="28">
        <f t="shared" si="57"/>
        <v>290497.94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2277727.08</v>
      </c>
      <c r="D242" s="18">
        <v>10322336</v>
      </c>
      <c r="E242" s="18">
        <v>3124978.71</v>
      </c>
      <c r="F242" s="19">
        <f t="shared" si="55"/>
        <v>137.19724094424868</v>
      </c>
      <c r="G242" s="19">
        <f t="shared" si="56"/>
        <v>30.273948745710271</v>
      </c>
      <c r="H242" s="20">
        <f t="shared" si="57"/>
        <v>847251.62999999989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855692.43</v>
      </c>
      <c r="D243" s="26">
        <v>3887984</v>
      </c>
      <c r="E243" s="26">
        <v>875130.92</v>
      </c>
      <c r="F243" s="27">
        <f t="shared" si="55"/>
        <v>102.2716678701949</v>
      </c>
      <c r="G243" s="27">
        <f t="shared" si="56"/>
        <v>22.508603944872203</v>
      </c>
      <c r="H243" s="28">
        <f t="shared" si="57"/>
        <v>19438.489999999991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1422034.65</v>
      </c>
      <c r="D244" s="26">
        <v>6434352</v>
      </c>
      <c r="E244" s="26">
        <v>2249847.79</v>
      </c>
      <c r="F244" s="27">
        <f t="shared" si="55"/>
        <v>158.21328896591936</v>
      </c>
      <c r="G244" s="27">
        <f t="shared" si="56"/>
        <v>34.966190690220245</v>
      </c>
      <c r="H244" s="28">
        <f t="shared" si="57"/>
        <v>827813.14000000013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103593.35</v>
      </c>
      <c r="D245" s="18">
        <v>6290629</v>
      </c>
      <c r="E245" s="18">
        <v>141286.57</v>
      </c>
      <c r="F245" s="19">
        <f t="shared" si="55"/>
        <v>136.38575256037188</v>
      </c>
      <c r="G245" s="19">
        <f t="shared" si="56"/>
        <v>2.2459847814900544</v>
      </c>
      <c r="H245" s="20">
        <f t="shared" si="57"/>
        <v>37693.22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103593.35</v>
      </c>
      <c r="D246" s="26">
        <v>1771312</v>
      </c>
      <c r="E246" s="26">
        <v>129296.09</v>
      </c>
      <c r="F246" s="27">
        <f t="shared" si="55"/>
        <v>124.81118720458406</v>
      </c>
      <c r="G246" s="27">
        <f t="shared" si="56"/>
        <v>7.2994531736927204</v>
      </c>
      <c r="H246" s="28">
        <f t="shared" si="57"/>
        <v>25702.739999999991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/>
      <c r="D247" s="26">
        <v>4519317</v>
      </c>
      <c r="E247" s="26">
        <v>11990.48</v>
      </c>
      <c r="F247" s="27" t="str">
        <f t="shared" si="55"/>
        <v>x</v>
      </c>
      <c r="G247" s="27">
        <f t="shared" si="56"/>
        <v>0.2653161971156261</v>
      </c>
      <c r="H247" s="28">
        <f t="shared" si="57"/>
        <v>11990.48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611317.61</v>
      </c>
      <c r="D248" s="18">
        <v>5580778</v>
      </c>
      <c r="E248" s="18">
        <v>988820.81</v>
      </c>
      <c r="F248" s="19">
        <f t="shared" si="55"/>
        <v>161.75238432931781</v>
      </c>
      <c r="G248" s="19">
        <f t="shared" si="56"/>
        <v>17.718332641076209</v>
      </c>
      <c r="H248" s="20">
        <f t="shared" si="57"/>
        <v>377503.20000000007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527820.1</v>
      </c>
      <c r="D249" s="26">
        <v>3670891</v>
      </c>
      <c r="E249" s="26">
        <v>652127.65</v>
      </c>
      <c r="F249" s="27">
        <f t="shared" si="55"/>
        <v>123.55112092169284</v>
      </c>
      <c r="G249" s="27">
        <f t="shared" si="56"/>
        <v>17.764832843034569</v>
      </c>
      <c r="H249" s="28">
        <f t="shared" si="57"/>
        <v>124307.55000000005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83497.509999999995</v>
      </c>
      <c r="D250" s="26">
        <v>1909887</v>
      </c>
      <c r="E250" s="26">
        <v>336693.16</v>
      </c>
      <c r="F250" s="27">
        <f t="shared" si="55"/>
        <v>403.23736600049511</v>
      </c>
      <c r="G250" s="27">
        <f t="shared" si="56"/>
        <v>17.628957105839245</v>
      </c>
      <c r="H250" s="28">
        <f t="shared" si="57"/>
        <v>253195.64999999997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3476963.7</v>
      </c>
      <c r="D251" s="18">
        <v>40076191</v>
      </c>
      <c r="E251" s="18">
        <v>6243878.2699999996</v>
      </c>
      <c r="F251" s="19">
        <f t="shared" si="55"/>
        <v>179.57847158427336</v>
      </c>
      <c r="G251" s="19">
        <f t="shared" si="56"/>
        <v>15.580019243844804</v>
      </c>
      <c r="H251" s="20">
        <f t="shared" si="57"/>
        <v>2766914.5699999994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1940912.27</v>
      </c>
      <c r="D252" s="26">
        <v>30743656</v>
      </c>
      <c r="E252" s="26">
        <v>2650398.94</v>
      </c>
      <c r="F252" s="27">
        <f t="shared" si="55"/>
        <v>136.5542884635378</v>
      </c>
      <c r="G252" s="27">
        <f t="shared" si="56"/>
        <v>8.6209621263001388</v>
      </c>
      <c r="H252" s="28">
        <f t="shared" si="57"/>
        <v>709486.66999999993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1536051.43</v>
      </c>
      <c r="D253" s="26">
        <v>9332535</v>
      </c>
      <c r="E253" s="26">
        <v>3593479.33</v>
      </c>
      <c r="F253" s="27">
        <f t="shared" si="55"/>
        <v>233.94264409493113</v>
      </c>
      <c r="G253" s="27">
        <f t="shared" si="56"/>
        <v>38.504857790514585</v>
      </c>
      <c r="H253" s="28">
        <f t="shared" si="57"/>
        <v>2057427.9000000001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71586.13</v>
      </c>
      <c r="D254" s="18">
        <v>19116297</v>
      </c>
      <c r="E254" s="18">
        <v>176913.55</v>
      </c>
      <c r="F254" s="19">
        <f t="shared" si="55"/>
        <v>247.13383723914114</v>
      </c>
      <c r="G254" s="19">
        <f t="shared" si="56"/>
        <v>0.92545930835872658</v>
      </c>
      <c r="H254" s="20">
        <f t="shared" si="57"/>
        <v>105327.41999999998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69662.55</v>
      </c>
      <c r="D255" s="26">
        <v>937220</v>
      </c>
      <c r="E255" s="26">
        <v>98797.57</v>
      </c>
      <c r="F255" s="27">
        <f t="shared" si="55"/>
        <v>141.82307423429089</v>
      </c>
      <c r="G255" s="27">
        <f t="shared" si="56"/>
        <v>10.541555878022237</v>
      </c>
      <c r="H255" s="28">
        <f t="shared" si="57"/>
        <v>29135.020000000004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1923.58</v>
      </c>
      <c r="D256" s="26">
        <v>18179077</v>
      </c>
      <c r="E256" s="26">
        <v>78115.98</v>
      </c>
      <c r="F256" s="27">
        <f t="shared" si="55"/>
        <v>4060.9686106114636</v>
      </c>
      <c r="G256" s="27">
        <f t="shared" si="56"/>
        <v>0.4297026741236642</v>
      </c>
      <c r="H256" s="28">
        <f t="shared" si="57"/>
        <v>76192.399999999994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1601089.38</v>
      </c>
      <c r="D257" s="18">
        <v>9421823</v>
      </c>
      <c r="E257" s="18">
        <v>1084637.8400000001</v>
      </c>
      <c r="F257" s="19">
        <f t="shared" si="55"/>
        <v>67.743740827261007</v>
      </c>
      <c r="G257" s="19">
        <f t="shared" si="56"/>
        <v>11.511974275042103</v>
      </c>
      <c r="H257" s="20">
        <f t="shared" si="57"/>
        <v>-516451.5399999998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691738.31</v>
      </c>
      <c r="D258" s="26">
        <v>4502956</v>
      </c>
      <c r="E258" s="26">
        <v>1073819.67</v>
      </c>
      <c r="F258" s="27">
        <f t="shared" si="55"/>
        <v>155.23495727741317</v>
      </c>
      <c r="G258" s="27">
        <f t="shared" si="56"/>
        <v>23.846994507607892</v>
      </c>
      <c r="H258" s="28">
        <f t="shared" si="57"/>
        <v>382081.35999999987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909351.07</v>
      </c>
      <c r="D259" s="26">
        <v>4918867</v>
      </c>
      <c r="E259" s="26">
        <v>10818.17</v>
      </c>
      <c r="F259" s="27">
        <f t="shared" si="55"/>
        <v>1.1896582471717991</v>
      </c>
      <c r="G259" s="27">
        <f t="shared" si="56"/>
        <v>0.21993215104209973</v>
      </c>
      <c r="H259" s="28">
        <f t="shared" si="57"/>
        <v>-898532.89999999991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360381.07</v>
      </c>
      <c r="D260" s="18">
        <v>17573686</v>
      </c>
      <c r="E260" s="18">
        <v>609931.55000000005</v>
      </c>
      <c r="F260" s="19">
        <f t="shared" si="55"/>
        <v>169.24627866829965</v>
      </c>
      <c r="G260" s="19">
        <f t="shared" si="56"/>
        <v>3.4707092752197806</v>
      </c>
      <c r="H260" s="20">
        <f t="shared" si="57"/>
        <v>249550.48000000004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226803.65</v>
      </c>
      <c r="D261" s="26">
        <v>1037851</v>
      </c>
      <c r="E261" s="26">
        <v>222054.16</v>
      </c>
      <c r="F261" s="27">
        <f t="shared" si="55"/>
        <v>97.905902308009601</v>
      </c>
      <c r="G261" s="27">
        <f t="shared" si="56"/>
        <v>21.395572196779693</v>
      </c>
      <c r="H261" s="28">
        <f t="shared" si="57"/>
        <v>-4749.4899999999907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133577.42000000001</v>
      </c>
      <c r="D262" s="26">
        <v>16535835</v>
      </c>
      <c r="E262" s="26">
        <v>387877.39</v>
      </c>
      <c r="F262" s="27">
        <f t="shared" si="55"/>
        <v>290.37646482466874</v>
      </c>
      <c r="G262" s="27">
        <f t="shared" si="56"/>
        <v>2.3456776751824147</v>
      </c>
      <c r="H262" s="28">
        <f t="shared" si="57"/>
        <v>254299.97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460563.61</v>
      </c>
      <c r="D263" s="18">
        <v>3659765</v>
      </c>
      <c r="E263" s="18">
        <v>444210.44</v>
      </c>
      <c r="F263" s="19">
        <f t="shared" si="55"/>
        <v>96.449313483538148</v>
      </c>
      <c r="G263" s="19">
        <f t="shared" si="56"/>
        <v>12.137676599453791</v>
      </c>
      <c r="H263" s="20">
        <f t="shared" si="57"/>
        <v>-16353.169999999984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405434.13</v>
      </c>
      <c r="D264" s="26">
        <v>2332539</v>
      </c>
      <c r="E264" s="26">
        <v>416492.44</v>
      </c>
      <c r="F264" s="27">
        <f t="shared" si="55"/>
        <v>102.72752321073708</v>
      </c>
      <c r="G264" s="27">
        <f t="shared" si="56"/>
        <v>17.855754609033333</v>
      </c>
      <c r="H264" s="28">
        <f t="shared" si="57"/>
        <v>11058.309999999998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55129.48</v>
      </c>
      <c r="D265" s="26">
        <v>1327226</v>
      </c>
      <c r="E265" s="26">
        <v>27718</v>
      </c>
      <c r="F265" s="27">
        <f t="shared" si="55"/>
        <v>50.278000082714357</v>
      </c>
      <c r="G265" s="27">
        <f t="shared" si="56"/>
        <v>2.0884159894396284</v>
      </c>
      <c r="H265" s="28">
        <f t="shared" si="57"/>
        <v>-27411.480000000003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63953427.619999997</v>
      </c>
      <c r="D266" s="18">
        <v>666535219.09000003</v>
      </c>
      <c r="E266" s="18">
        <v>115704255.7</v>
      </c>
      <c r="F266" s="19">
        <f t="shared" si="43"/>
        <v>180.9195535030496</v>
      </c>
      <c r="G266" s="19">
        <f t="shared" si="44"/>
        <v>17.359061064765257</v>
      </c>
      <c r="H266" s="20">
        <f t="shared" si="45"/>
        <v>51750828.080000006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22084334.129999999</v>
      </c>
      <c r="D267" s="18">
        <v>504001164.01999998</v>
      </c>
      <c r="E267" s="18">
        <v>63701905.43</v>
      </c>
      <c r="F267" s="19">
        <f t="shared" si="43"/>
        <v>288.44838633131116</v>
      </c>
      <c r="G267" s="19">
        <f t="shared" si="44"/>
        <v>12.63923775927473</v>
      </c>
      <c r="H267" s="20">
        <f t="shared" si="45"/>
        <v>41617571.299999997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20580142.52</v>
      </c>
      <c r="D268" s="26">
        <v>398172342.01999998</v>
      </c>
      <c r="E268" s="26">
        <v>55478894.850000001</v>
      </c>
      <c r="F268" s="27">
        <f t="shared" si="43"/>
        <v>269.57488169037231</v>
      </c>
      <c r="G268" s="27">
        <f t="shared" si="44"/>
        <v>13.933387379079514</v>
      </c>
      <c r="H268" s="28">
        <f t="shared" si="45"/>
        <v>34898752.329999998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1504191.61</v>
      </c>
      <c r="D269" s="26">
        <v>105828822</v>
      </c>
      <c r="E269" s="26">
        <v>8223010.5800000001</v>
      </c>
      <c r="F269" s="27">
        <f t="shared" si="43"/>
        <v>546.67307843845765</v>
      </c>
      <c r="G269" s="27">
        <f t="shared" si="44"/>
        <v>7.7701049908691227</v>
      </c>
      <c r="H269" s="28">
        <f t="shared" si="45"/>
        <v>6718818.9699999997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32700566.539999999</v>
      </c>
      <c r="D270" s="18">
        <v>81791348</v>
      </c>
      <c r="E270" s="18">
        <v>40120860.159999996</v>
      </c>
      <c r="F270" s="19">
        <f t="shared" si="43"/>
        <v>122.69163627768755</v>
      </c>
      <c r="G270" s="19">
        <f t="shared" si="44"/>
        <v>49.052694619973735</v>
      </c>
      <c r="H270" s="20">
        <f t="shared" si="45"/>
        <v>7420293.6199999973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32493753.109999999</v>
      </c>
      <c r="D271" s="26">
        <v>68154678</v>
      </c>
      <c r="E271" s="26">
        <v>40064004.280000001</v>
      </c>
      <c r="F271" s="27">
        <f t="shared" si="43"/>
        <v>123.29755859340929</v>
      </c>
      <c r="G271" s="27">
        <f t="shared" si="44"/>
        <v>58.783938910253532</v>
      </c>
      <c r="H271" s="28">
        <f t="shared" si="45"/>
        <v>7570251.1700000018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206813.43</v>
      </c>
      <c r="D272" s="26">
        <v>13636670</v>
      </c>
      <c r="E272" s="26">
        <v>56855.88</v>
      </c>
      <c r="F272" s="27">
        <f t="shared" ref="F272" si="58">IF(C272=0,"x",E272/C272*100)</f>
        <v>27.491386802104678</v>
      </c>
      <c r="G272" s="27">
        <f t="shared" ref="G272" si="59">IF(D272=0,"x",E272/D272*100)</f>
        <v>0.41693375288835172</v>
      </c>
      <c r="H272" s="28">
        <f t="shared" ref="H272" si="60">+E272-C272</f>
        <v>-149957.54999999999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8617476.9399999995</v>
      </c>
      <c r="D273" s="18">
        <v>80199392</v>
      </c>
      <c r="E273" s="18">
        <v>11338191.380000001</v>
      </c>
      <c r="F273" s="19">
        <f t="shared" si="43"/>
        <v>131.57205361781917</v>
      </c>
      <c r="G273" s="19">
        <f t="shared" si="44"/>
        <v>14.137502912740288</v>
      </c>
      <c r="H273" s="20">
        <f t="shared" si="45"/>
        <v>2720714.4400000013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8180920.2699999996</v>
      </c>
      <c r="D274" s="26">
        <v>77272856</v>
      </c>
      <c r="E274" s="26">
        <v>10688551.68</v>
      </c>
      <c r="F274" s="27">
        <f t="shared" si="43"/>
        <v>130.65219226247268</v>
      </c>
      <c r="G274" s="27">
        <f t="shared" si="44"/>
        <v>13.832220307736524</v>
      </c>
      <c r="H274" s="28">
        <f t="shared" si="45"/>
        <v>2507631.41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436556.67</v>
      </c>
      <c r="D275" s="26">
        <v>2926536</v>
      </c>
      <c r="E275" s="26">
        <v>649639.69999999995</v>
      </c>
      <c r="F275" s="27">
        <f t="shared" si="43"/>
        <v>148.80993571808213</v>
      </c>
      <c r="G275" s="27">
        <f t="shared" si="44"/>
        <v>22.198247347717572</v>
      </c>
      <c r="H275" s="28">
        <f t="shared" si="45"/>
        <v>213083.02999999997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551050.01</v>
      </c>
      <c r="D276" s="18">
        <v>543315.06999999995</v>
      </c>
      <c r="E276" s="18">
        <v>543298.73</v>
      </c>
      <c r="F276" s="19">
        <f t="shared" si="43"/>
        <v>98.593361789431782</v>
      </c>
      <c r="G276" s="19">
        <f t="shared" si="44"/>
        <v>99.996992536945456</v>
      </c>
      <c r="H276" s="20">
        <f t="shared" si="45"/>
        <v>-7751.2800000000279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524965.17000000004</v>
      </c>
      <c r="D277" s="26">
        <v>516786.05</v>
      </c>
      <c r="E277" s="26">
        <v>516771.31</v>
      </c>
      <c r="F277" s="27">
        <f t="shared" si="43"/>
        <v>98.439161211399977</v>
      </c>
      <c r="G277" s="27">
        <f t="shared" si="44"/>
        <v>99.997147755826603</v>
      </c>
      <c r="H277" s="28">
        <f t="shared" si="45"/>
        <v>-8193.8600000000442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26084.84</v>
      </c>
      <c r="D278" s="26">
        <v>26529.02</v>
      </c>
      <c r="E278" s="26">
        <v>26527.42</v>
      </c>
      <c r="F278" s="27">
        <f t="shared" si="43"/>
        <v>101.69669432513291</v>
      </c>
      <c r="G278" s="27">
        <f t="shared" si="44"/>
        <v>99.993968868808565</v>
      </c>
      <c r="H278" s="28">
        <f t="shared" si="45"/>
        <v>442.57999999999811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194309652.05000001</v>
      </c>
      <c r="D279" s="18">
        <v>1814865176</v>
      </c>
      <c r="E279" s="18">
        <v>245943883.78999999</v>
      </c>
      <c r="F279" s="19">
        <f t="shared" si="43"/>
        <v>126.57316875165489</v>
      </c>
      <c r="G279" s="19">
        <f t="shared" si="44"/>
        <v>13.551633864729574</v>
      </c>
      <c r="H279" s="20">
        <f t="shared" si="45"/>
        <v>51634231.73999998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138471593.12</v>
      </c>
      <c r="D280" s="18">
        <v>1413758253</v>
      </c>
      <c r="E280" s="18">
        <v>200409367.19</v>
      </c>
      <c r="F280" s="19">
        <f t="shared" si="43"/>
        <v>144.72958870078463</v>
      </c>
      <c r="G280" s="19">
        <f t="shared" si="44"/>
        <v>14.175646137854942</v>
      </c>
      <c r="H280" s="20">
        <f t="shared" si="45"/>
        <v>61937774.069999993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134953845.06999999</v>
      </c>
      <c r="D281" s="26">
        <v>1404743621</v>
      </c>
      <c r="E281" s="26">
        <v>200072249.69999999</v>
      </c>
      <c r="F281" s="27">
        <f t="shared" si="43"/>
        <v>148.25235219954152</v>
      </c>
      <c r="G281" s="27">
        <f t="shared" si="44"/>
        <v>14.242616710198963</v>
      </c>
      <c r="H281" s="28">
        <f t="shared" si="45"/>
        <v>65118404.629999995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3517748.05</v>
      </c>
      <c r="D282" s="26">
        <v>9014632</v>
      </c>
      <c r="E282" s="26">
        <v>337117.49</v>
      </c>
      <c r="F282" s="27">
        <f t="shared" si="43"/>
        <v>9.5833324390585624</v>
      </c>
      <c r="G282" s="27">
        <f t="shared" si="44"/>
        <v>3.7396700164798742</v>
      </c>
      <c r="H282" s="28">
        <f t="shared" si="45"/>
        <v>-3180630.5599999996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15387187.560000001</v>
      </c>
      <c r="D283" s="18">
        <v>119103446</v>
      </c>
      <c r="E283" s="18">
        <v>9816856.8800000008</v>
      </c>
      <c r="F283" s="19">
        <f t="shared" ref="F283:F349" si="61">IF(C283=0,"x",E283/C283*100)</f>
        <v>63.79890309207358</v>
      </c>
      <c r="G283" s="19">
        <f t="shared" ref="G283:G349" si="62">IF(D283=0,"x",E283/D283*100)</f>
        <v>8.2422945848267073</v>
      </c>
      <c r="H283" s="20">
        <f t="shared" ref="H283:H349" si="63">+E283-C283</f>
        <v>-5570330.6799999997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10273670.800000001</v>
      </c>
      <c r="D284" s="26">
        <v>82170737</v>
      </c>
      <c r="E284" s="26">
        <v>8946809.3800000008</v>
      </c>
      <c r="F284" s="27">
        <f t="shared" si="61"/>
        <v>87.084836123034037</v>
      </c>
      <c r="G284" s="27">
        <f t="shared" si="62"/>
        <v>10.888072453335791</v>
      </c>
      <c r="H284" s="28">
        <f t="shared" si="63"/>
        <v>-1326861.42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5113516.76</v>
      </c>
      <c r="D285" s="26">
        <v>36932709</v>
      </c>
      <c r="E285" s="26">
        <v>870047.5</v>
      </c>
      <c r="F285" s="27">
        <f t="shared" si="61"/>
        <v>17.014660180755918</v>
      </c>
      <c r="G285" s="27">
        <f t="shared" si="62"/>
        <v>2.3557641005971157</v>
      </c>
      <c r="H285" s="28">
        <f t="shared" si="63"/>
        <v>-4243469.26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6992828.1600000001</v>
      </c>
      <c r="D286" s="18">
        <v>39624259</v>
      </c>
      <c r="E286" s="18">
        <v>8303749.7000000002</v>
      </c>
      <c r="F286" s="19">
        <f t="shared" si="61"/>
        <v>118.74665743252012</v>
      </c>
      <c r="G286" s="19">
        <f t="shared" si="62"/>
        <v>20.956227093104758</v>
      </c>
      <c r="H286" s="20">
        <f t="shared" si="63"/>
        <v>1310921.54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4143574.43</v>
      </c>
      <c r="D287" s="26">
        <v>18103318</v>
      </c>
      <c r="E287" s="26">
        <v>4453377.34</v>
      </c>
      <c r="F287" s="27">
        <f t="shared" si="61"/>
        <v>107.47670677174249</v>
      </c>
      <c r="G287" s="27">
        <f t="shared" si="62"/>
        <v>24.599785188549415</v>
      </c>
      <c r="H287" s="28">
        <f t="shared" si="63"/>
        <v>309802.90999999968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2849253.73</v>
      </c>
      <c r="D288" s="26">
        <v>21520941</v>
      </c>
      <c r="E288" s="26">
        <v>3850372.36</v>
      </c>
      <c r="F288" s="27">
        <f t="shared" si="61"/>
        <v>135.13616984893795</v>
      </c>
      <c r="G288" s="27">
        <f t="shared" si="62"/>
        <v>17.891282541966913</v>
      </c>
      <c r="H288" s="28">
        <f t="shared" si="63"/>
        <v>1001118.6299999999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18944378.359999999</v>
      </c>
      <c r="D289" s="18">
        <v>104816622</v>
      </c>
      <c r="E289" s="18">
        <v>10130860.09</v>
      </c>
      <c r="F289" s="19">
        <f t="shared" si="61"/>
        <v>53.476867371857118</v>
      </c>
      <c r="G289" s="19">
        <f t="shared" si="62"/>
        <v>9.6653182450394173</v>
      </c>
      <c r="H289" s="20">
        <f t="shared" si="63"/>
        <v>-8813518.2699999996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9427213.7899999991</v>
      </c>
      <c r="D290" s="26">
        <v>51278752</v>
      </c>
      <c r="E290" s="26">
        <v>10130860.09</v>
      </c>
      <c r="F290" s="27">
        <f t="shared" si="61"/>
        <v>107.46399005766052</v>
      </c>
      <c r="G290" s="27">
        <f t="shared" si="62"/>
        <v>19.75644822635309</v>
      </c>
      <c r="H290" s="28">
        <f t="shared" si="63"/>
        <v>703646.30000000075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9517164.5700000003</v>
      </c>
      <c r="D291" s="26">
        <v>53537870</v>
      </c>
      <c r="E291" s="26"/>
      <c r="F291" s="27">
        <f t="shared" si="61"/>
        <v>0</v>
      </c>
      <c r="G291" s="27">
        <f t="shared" si="62"/>
        <v>0</v>
      </c>
      <c r="H291" s="28">
        <f t="shared" si="63"/>
        <v>-9517164.5700000003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1010360.75</v>
      </c>
      <c r="D292" s="18">
        <v>5039286</v>
      </c>
      <c r="E292" s="18">
        <v>724274.9</v>
      </c>
      <c r="F292" s="19">
        <f t="shared" si="61"/>
        <v>71.684781895971312</v>
      </c>
      <c r="G292" s="19">
        <f t="shared" si="62"/>
        <v>14.372569844219996</v>
      </c>
      <c r="H292" s="20">
        <f t="shared" si="63"/>
        <v>-286085.84999999998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992068.77</v>
      </c>
      <c r="D293" s="26">
        <v>4968545</v>
      </c>
      <c r="E293" s="26">
        <v>724274.9</v>
      </c>
      <c r="F293" s="27">
        <f t="shared" si="61"/>
        <v>73.006521513624506</v>
      </c>
      <c r="G293" s="27">
        <f t="shared" si="62"/>
        <v>14.577203185238336</v>
      </c>
      <c r="H293" s="28">
        <f t="shared" si="63"/>
        <v>-267793.87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18291.98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-18291.98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8733716.25</v>
      </c>
      <c r="D295" s="18">
        <v>70626797</v>
      </c>
      <c r="E295" s="18">
        <v>9544229.8900000006</v>
      </c>
      <c r="F295" s="27">
        <f t="shared" ref="F295:F309" si="64">IF(C295=0,"x",E295/C295*100)</f>
        <v>109.28028363641882</v>
      </c>
      <c r="G295" s="27">
        <f t="shared" ref="G295:G309" si="65">IF(D295=0,"x",E295/D295*100)</f>
        <v>13.513609982907763</v>
      </c>
      <c r="H295" s="28">
        <f t="shared" ref="H295:H309" si="66">+E295-C295</f>
        <v>810513.6400000006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945300.95</v>
      </c>
      <c r="D296" s="26">
        <v>39786969</v>
      </c>
      <c r="E296" s="26">
        <v>8424680.2200000007</v>
      </c>
      <c r="F296" s="27">
        <f t="shared" si="64"/>
        <v>891.21673050259835</v>
      </c>
      <c r="G296" s="27">
        <f t="shared" si="65"/>
        <v>21.174471018387958</v>
      </c>
      <c r="H296" s="28">
        <f t="shared" si="66"/>
        <v>7479379.2700000005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7788415.2999999998</v>
      </c>
      <c r="D297" s="26">
        <v>30839828</v>
      </c>
      <c r="E297" s="26">
        <v>1119549.67</v>
      </c>
      <c r="F297" s="27">
        <f t="shared" si="64"/>
        <v>14.37455023745331</v>
      </c>
      <c r="G297" s="27">
        <f t="shared" si="65"/>
        <v>3.6302072436979866</v>
      </c>
      <c r="H297" s="28">
        <f t="shared" si="66"/>
        <v>-6668865.6299999999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449793.74</v>
      </c>
      <c r="D298" s="18">
        <v>2408587</v>
      </c>
      <c r="E298" s="18">
        <v>641598.09</v>
      </c>
      <c r="F298" s="27">
        <f t="shared" si="64"/>
        <v>142.6427344231158</v>
      </c>
      <c r="G298" s="27">
        <f t="shared" si="65"/>
        <v>26.637945401183348</v>
      </c>
      <c r="H298" s="28">
        <f t="shared" si="66"/>
        <v>191804.34999999998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449793.74</v>
      </c>
      <c r="D299" s="26">
        <v>2320524</v>
      </c>
      <c r="E299" s="26">
        <v>641598.09</v>
      </c>
      <c r="F299" s="27">
        <f t="shared" si="64"/>
        <v>142.6427344231158</v>
      </c>
      <c r="G299" s="27">
        <f t="shared" si="65"/>
        <v>27.648845260811783</v>
      </c>
      <c r="H299" s="28">
        <f t="shared" si="66"/>
        <v>191804.34999999998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/>
      <c r="D300" s="26">
        <v>88063</v>
      </c>
      <c r="E300" s="26"/>
      <c r="F300" s="27" t="str">
        <f t="shared" si="64"/>
        <v>x</v>
      </c>
      <c r="G300" s="27">
        <f t="shared" si="65"/>
        <v>0</v>
      </c>
      <c r="H300" s="28">
        <f t="shared" si="66"/>
        <v>0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344305.69</v>
      </c>
      <c r="D301" s="18">
        <v>1759312</v>
      </c>
      <c r="E301" s="18">
        <v>422877.9</v>
      </c>
      <c r="F301" s="27">
        <f t="shared" si="64"/>
        <v>122.82047967316485</v>
      </c>
      <c r="G301" s="27">
        <f t="shared" si="65"/>
        <v>24.036549514810339</v>
      </c>
      <c r="H301" s="28">
        <f t="shared" si="66"/>
        <v>78572.210000000021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344305.69</v>
      </c>
      <c r="D302" s="26">
        <v>1702244</v>
      </c>
      <c r="E302" s="26">
        <v>422877.9</v>
      </c>
      <c r="F302" s="27">
        <f t="shared" si="64"/>
        <v>122.82047967316485</v>
      </c>
      <c r="G302" s="27">
        <f t="shared" si="65"/>
        <v>24.842378648419384</v>
      </c>
      <c r="H302" s="28">
        <f t="shared" si="66"/>
        <v>78572.210000000021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/>
      <c r="D303" s="26">
        <v>57068</v>
      </c>
      <c r="E303" s="26"/>
      <c r="F303" s="27" t="str">
        <f t="shared" si="64"/>
        <v>x</v>
      </c>
      <c r="G303" s="27">
        <f t="shared" si="65"/>
        <v>0</v>
      </c>
      <c r="H303" s="28">
        <f t="shared" si="66"/>
        <v>0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189764.23</v>
      </c>
      <c r="D304" s="18">
        <v>1465886</v>
      </c>
      <c r="E304" s="18">
        <v>209611.3</v>
      </c>
      <c r="F304" s="27">
        <f t="shared" si="64"/>
        <v>110.45880459136055</v>
      </c>
      <c r="G304" s="27">
        <f t="shared" si="65"/>
        <v>14.299290667896411</v>
      </c>
      <c r="H304" s="28">
        <f t="shared" si="66"/>
        <v>19847.069999999978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189764.23</v>
      </c>
      <c r="D305" s="26">
        <v>1320962</v>
      </c>
      <c r="E305" s="26">
        <v>209611.3</v>
      </c>
      <c r="F305" s="27">
        <f t="shared" si="64"/>
        <v>110.45880459136055</v>
      </c>
      <c r="G305" s="27">
        <f t="shared" si="65"/>
        <v>15.868079475412616</v>
      </c>
      <c r="H305" s="28">
        <f t="shared" si="66"/>
        <v>19847.069999999978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/>
      <c r="D306" s="26">
        <v>144924</v>
      </c>
      <c r="E306" s="26"/>
      <c r="F306" s="27" t="str">
        <f t="shared" si="64"/>
        <v>x</v>
      </c>
      <c r="G306" s="27">
        <f t="shared" si="65"/>
        <v>0</v>
      </c>
      <c r="H306" s="28">
        <f t="shared" si="66"/>
        <v>0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3785724.19</v>
      </c>
      <c r="D307" s="18">
        <v>47054420</v>
      </c>
      <c r="E307" s="18">
        <v>4921632.4000000004</v>
      </c>
      <c r="F307" s="27">
        <f t="shared" si="64"/>
        <v>130.00504402831311</v>
      </c>
      <c r="G307" s="27">
        <f t="shared" si="65"/>
        <v>10.459447592808498</v>
      </c>
      <c r="H307" s="28">
        <f t="shared" si="66"/>
        <v>1135908.2100000004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3667817.54</v>
      </c>
      <c r="D308" s="26">
        <v>44778618</v>
      </c>
      <c r="E308" s="26">
        <v>4921631.1500000004</v>
      </c>
      <c r="F308" s="27">
        <f t="shared" si="64"/>
        <v>134.18418709017899</v>
      </c>
      <c r="G308" s="27">
        <f t="shared" si="65"/>
        <v>10.991029580234031</v>
      </c>
      <c r="H308" s="28">
        <f t="shared" si="66"/>
        <v>1253813.6100000003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117906.65</v>
      </c>
      <c r="D309" s="26">
        <v>2275802</v>
      </c>
      <c r="E309" s="26">
        <v>1.25</v>
      </c>
      <c r="F309" s="27">
        <f t="shared" si="64"/>
        <v>1.0601607288477791E-3</v>
      </c>
      <c r="G309" s="27">
        <f t="shared" si="65"/>
        <v>5.492569212963167E-5</v>
      </c>
      <c r="H309" s="28">
        <f t="shared" si="66"/>
        <v>-117905.4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/>
      <c r="D310" s="26">
        <v>9208308</v>
      </c>
      <c r="E310" s="26">
        <v>818825.45</v>
      </c>
      <c r="F310" s="27" t="str">
        <f t="shared" ref="F310:F312" si="67">IF(C310=0,"x",E310/C310*100)</f>
        <v>x</v>
      </c>
      <c r="G310" s="27">
        <f t="shared" ref="G310:G312" si="68">IF(D310=0,"x",E310/D310*100)</f>
        <v>8.8922465451850652</v>
      </c>
      <c r="H310" s="28">
        <f t="shared" ref="H310:H312" si="69">+E310-C310</f>
        <v>818825.45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/>
      <c r="D311" s="26">
        <v>8876499</v>
      </c>
      <c r="E311" s="26">
        <v>811296.13</v>
      </c>
      <c r="F311" s="27" t="str">
        <f t="shared" si="67"/>
        <v>x</v>
      </c>
      <c r="G311" s="27">
        <f t="shared" si="68"/>
        <v>9.1398211164108734</v>
      </c>
      <c r="H311" s="28">
        <f t="shared" si="69"/>
        <v>811296.13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331809</v>
      </c>
      <c r="E312" s="26">
        <v>7529.32</v>
      </c>
      <c r="F312" s="27" t="str">
        <f t="shared" si="67"/>
        <v>x</v>
      </c>
      <c r="G312" s="27">
        <f t="shared" si="68"/>
        <v>2.2691729277988242</v>
      </c>
      <c r="H312" s="28">
        <f t="shared" si="69"/>
        <v>7529.32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623532615.08000004</v>
      </c>
      <c r="D313" s="18">
        <v>3409996109</v>
      </c>
      <c r="E313" s="18">
        <v>718272898.10000002</v>
      </c>
      <c r="F313" s="19">
        <f t="shared" si="61"/>
        <v>115.19411827524766</v>
      </c>
      <c r="G313" s="19">
        <f t="shared" si="62"/>
        <v>21.063745386813284</v>
      </c>
      <c r="H313" s="20">
        <f t="shared" si="63"/>
        <v>94740283.019999981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407470984.23000002</v>
      </c>
      <c r="D314" s="18">
        <v>2117838154</v>
      </c>
      <c r="E314" s="18">
        <v>456100450.87</v>
      </c>
      <c r="F314" s="19">
        <f t="shared" si="61"/>
        <v>111.93446123087642</v>
      </c>
      <c r="G314" s="19">
        <f t="shared" si="62"/>
        <v>21.536133439118313</v>
      </c>
      <c r="H314" s="20">
        <f t="shared" si="63"/>
        <v>48629466.639999986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405695286.68000001</v>
      </c>
      <c r="D315" s="26">
        <v>2072986943</v>
      </c>
      <c r="E315" s="26">
        <v>455803413.31</v>
      </c>
      <c r="F315" s="27">
        <f t="shared" si="61"/>
        <v>112.35117298011002</v>
      </c>
      <c r="G315" s="27">
        <f t="shared" si="62"/>
        <v>21.987760938347598</v>
      </c>
      <c r="H315" s="28">
        <f t="shared" si="63"/>
        <v>50108126.629999995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1775697.55</v>
      </c>
      <c r="D316" s="26">
        <v>44851211</v>
      </c>
      <c r="E316" s="26">
        <v>297037.56</v>
      </c>
      <c r="F316" s="27">
        <f t="shared" si="61"/>
        <v>16.72793657906438</v>
      </c>
      <c r="G316" s="27">
        <f t="shared" si="62"/>
        <v>0.66227322156362733</v>
      </c>
      <c r="H316" s="28">
        <f t="shared" si="63"/>
        <v>-1478659.99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157941282.38999999</v>
      </c>
      <c r="D317" s="18">
        <v>902756315</v>
      </c>
      <c r="E317" s="18">
        <v>206341547.81</v>
      </c>
      <c r="F317" s="19">
        <f t="shared" si="61"/>
        <v>130.64446779689086</v>
      </c>
      <c r="G317" s="19">
        <f t="shared" si="62"/>
        <v>22.856837928627506</v>
      </c>
      <c r="H317" s="20">
        <f t="shared" si="63"/>
        <v>48400265.420000017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147694716.84999999</v>
      </c>
      <c r="D318" s="26">
        <v>735270480</v>
      </c>
      <c r="E318" s="26">
        <v>181274503.49000001</v>
      </c>
      <c r="F318" s="27">
        <f t="shared" si="61"/>
        <v>122.73594300201268</v>
      </c>
      <c r="G318" s="27">
        <f t="shared" si="62"/>
        <v>24.654125035728349</v>
      </c>
      <c r="H318" s="28">
        <f t="shared" si="63"/>
        <v>33579786.640000015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10246565.539999999</v>
      </c>
      <c r="D319" s="26">
        <v>167485835</v>
      </c>
      <c r="E319" s="26">
        <v>25067044.32</v>
      </c>
      <c r="F319" s="27">
        <f t="shared" si="61"/>
        <v>244.63850079467701</v>
      </c>
      <c r="G319" s="27">
        <f t="shared" si="62"/>
        <v>14.966665282470007</v>
      </c>
      <c r="H319" s="28">
        <f t="shared" si="63"/>
        <v>14820478.780000001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29343925.77</v>
      </c>
      <c r="D320" s="18">
        <v>148659716</v>
      </c>
      <c r="E320" s="18">
        <v>22970652.030000001</v>
      </c>
      <c r="F320" s="19">
        <f t="shared" si="61"/>
        <v>78.280773370426914</v>
      </c>
      <c r="G320" s="19">
        <f t="shared" si="62"/>
        <v>15.451833656133179</v>
      </c>
      <c r="H320" s="20">
        <f t="shared" si="63"/>
        <v>-6373273.7399999984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22992864.199999999</v>
      </c>
      <c r="D321" s="26">
        <v>106280641</v>
      </c>
      <c r="E321" s="26">
        <v>19554410.390000001</v>
      </c>
      <c r="F321" s="27">
        <f t="shared" si="61"/>
        <v>85.04556117893307</v>
      </c>
      <c r="G321" s="27">
        <f t="shared" si="62"/>
        <v>18.398844988147935</v>
      </c>
      <c r="H321" s="28">
        <f t="shared" si="63"/>
        <v>-3438453.8099999987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6351061.5700000003</v>
      </c>
      <c r="D322" s="26">
        <v>42379075</v>
      </c>
      <c r="E322" s="26">
        <v>3416241.64</v>
      </c>
      <c r="F322" s="27">
        <f t="shared" si="61"/>
        <v>53.790088512714576</v>
      </c>
      <c r="G322" s="27">
        <f t="shared" si="62"/>
        <v>8.0611519718162796</v>
      </c>
      <c r="H322" s="28">
        <f t="shared" si="63"/>
        <v>-2934819.93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656219.39</v>
      </c>
      <c r="D323" s="18">
        <v>3780322</v>
      </c>
      <c r="E323" s="18">
        <v>757304.65</v>
      </c>
      <c r="F323" s="19">
        <f t="shared" si="61"/>
        <v>115.40418670042652</v>
      </c>
      <c r="G323" s="19">
        <f t="shared" si="62"/>
        <v>20.032808051800881</v>
      </c>
      <c r="H323" s="20">
        <f t="shared" si="63"/>
        <v>101085.26000000001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656099.47</v>
      </c>
      <c r="D324" s="26">
        <v>3733171</v>
      </c>
      <c r="E324" s="26">
        <v>755413.35</v>
      </c>
      <c r="F324" s="27">
        <f t="shared" si="61"/>
        <v>115.13701573330033</v>
      </c>
      <c r="G324" s="27">
        <f t="shared" si="62"/>
        <v>20.235166029094302</v>
      </c>
      <c r="H324" s="28">
        <f t="shared" si="63"/>
        <v>99313.88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119.92</v>
      </c>
      <c r="D325" s="26">
        <v>47151</v>
      </c>
      <c r="E325" s="26">
        <v>1891.3</v>
      </c>
      <c r="F325" s="27">
        <f t="shared" si="61"/>
        <v>1577.1347565043361</v>
      </c>
      <c r="G325" s="27">
        <f t="shared" si="62"/>
        <v>4.0111556488727702</v>
      </c>
      <c r="H325" s="28">
        <f t="shared" si="63"/>
        <v>1771.3799999999999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2012332.69</v>
      </c>
      <c r="D326" s="18">
        <v>14032491</v>
      </c>
      <c r="E326" s="18">
        <v>2131954.65</v>
      </c>
      <c r="F326" s="19">
        <f t="shared" si="61"/>
        <v>105.94444251660991</v>
      </c>
      <c r="G326" s="19">
        <f t="shared" si="62"/>
        <v>15.192987830884766</v>
      </c>
      <c r="H326" s="20">
        <f t="shared" si="63"/>
        <v>119621.95999999996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2011974.34</v>
      </c>
      <c r="D327" s="26">
        <v>13456488</v>
      </c>
      <c r="E327" s="26">
        <v>2131954.65</v>
      </c>
      <c r="F327" s="27">
        <f t="shared" si="61"/>
        <v>105.96331213647585</v>
      </c>
      <c r="G327" s="27">
        <f t="shared" si="62"/>
        <v>15.843321452075756</v>
      </c>
      <c r="H327" s="28">
        <f t="shared" si="63"/>
        <v>119980.30999999982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358.35</v>
      </c>
      <c r="D328" s="26">
        <v>576003</v>
      </c>
      <c r="E328" s="26"/>
      <c r="F328" s="27">
        <f t="shared" si="61"/>
        <v>0</v>
      </c>
      <c r="G328" s="27">
        <f t="shared" si="62"/>
        <v>0</v>
      </c>
      <c r="H328" s="28">
        <f t="shared" si="63"/>
        <v>-358.35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6525817.5499999998</v>
      </c>
      <c r="D329" s="18">
        <v>85061754</v>
      </c>
      <c r="E329" s="18">
        <v>10143991.08</v>
      </c>
      <c r="F329" s="19">
        <f t="shared" si="61"/>
        <v>155.44398847007298</v>
      </c>
      <c r="G329" s="19">
        <f t="shared" si="62"/>
        <v>11.925443108074164</v>
      </c>
      <c r="H329" s="20">
        <f t="shared" si="63"/>
        <v>3618173.5300000003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4760273.17</v>
      </c>
      <c r="D330" s="26">
        <v>32803393</v>
      </c>
      <c r="E330" s="26">
        <v>7891772.1299999999</v>
      </c>
      <c r="F330" s="27">
        <f t="shared" si="61"/>
        <v>165.78401802096582</v>
      </c>
      <c r="G330" s="27">
        <f t="shared" si="62"/>
        <v>24.057792222895966</v>
      </c>
      <c r="H330" s="28">
        <f t="shared" si="63"/>
        <v>3131498.96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1765544.38</v>
      </c>
      <c r="D331" s="26">
        <v>52258361</v>
      </c>
      <c r="E331" s="26">
        <v>2252218.9500000002</v>
      </c>
      <c r="F331" s="27">
        <f t="shared" si="61"/>
        <v>127.56512809947039</v>
      </c>
      <c r="G331" s="27">
        <f t="shared" si="62"/>
        <v>4.3097772431094814</v>
      </c>
      <c r="H331" s="28">
        <f t="shared" si="63"/>
        <v>486674.5700000003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855179.18</v>
      </c>
      <c r="D332" s="18">
        <v>4000871</v>
      </c>
      <c r="E332" s="18">
        <v>822431.2</v>
      </c>
      <c r="F332" s="19">
        <f t="shared" si="61"/>
        <v>96.170629411253898</v>
      </c>
      <c r="G332" s="19">
        <f t="shared" si="62"/>
        <v>20.556303864833431</v>
      </c>
      <c r="H332" s="20">
        <f t="shared" si="63"/>
        <v>-32747.980000000098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853080.67</v>
      </c>
      <c r="D333" s="26">
        <v>3983617</v>
      </c>
      <c r="E333" s="26">
        <v>819627.07</v>
      </c>
      <c r="F333" s="27">
        <f t="shared" si="61"/>
        <v>96.078495132236426</v>
      </c>
      <c r="G333" s="27">
        <f t="shared" si="62"/>
        <v>20.574946587485694</v>
      </c>
      <c r="H333" s="28">
        <f t="shared" si="63"/>
        <v>-33453.600000000093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2098.5100000000002</v>
      </c>
      <c r="D334" s="26">
        <v>17254</v>
      </c>
      <c r="E334" s="26">
        <v>2804.13</v>
      </c>
      <c r="F334" s="27">
        <f t="shared" si="61"/>
        <v>133.62480998422689</v>
      </c>
      <c r="G334" s="27">
        <f t="shared" si="62"/>
        <v>16.252057493914453</v>
      </c>
      <c r="H334" s="28">
        <f t="shared" si="63"/>
        <v>705.61999999999989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3968462.71</v>
      </c>
      <c r="D335" s="18">
        <v>12618411</v>
      </c>
      <c r="E335" s="18">
        <v>3276240.93</v>
      </c>
      <c r="F335" s="19">
        <f t="shared" si="61"/>
        <v>82.556928700484121</v>
      </c>
      <c r="G335" s="19">
        <f t="shared" si="62"/>
        <v>25.963973831570396</v>
      </c>
      <c r="H335" s="20">
        <f t="shared" si="63"/>
        <v>-692221.7799999998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1655393.8</v>
      </c>
      <c r="D336" s="26">
        <v>10227413</v>
      </c>
      <c r="E336" s="26">
        <v>1691396.24</v>
      </c>
      <c r="F336" s="27">
        <f t="shared" si="61"/>
        <v>102.17485652054515</v>
      </c>
      <c r="G336" s="27">
        <f t="shared" si="62"/>
        <v>16.537869742817659</v>
      </c>
      <c r="H336" s="28">
        <f t="shared" si="63"/>
        <v>36002.439999999944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2313068.91</v>
      </c>
      <c r="D337" s="26">
        <v>2390998</v>
      </c>
      <c r="E337" s="26">
        <v>1584844.69</v>
      </c>
      <c r="F337" s="27">
        <f t="shared" si="61"/>
        <v>68.516968221236425</v>
      </c>
      <c r="G337" s="27">
        <f t="shared" si="62"/>
        <v>66.283814959276427</v>
      </c>
      <c r="H337" s="28">
        <f t="shared" si="63"/>
        <v>-728224.2200000002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776345.36</v>
      </c>
      <c r="D338" s="18">
        <v>5935786</v>
      </c>
      <c r="E338" s="18">
        <v>927670.27</v>
      </c>
      <c r="F338" s="19">
        <f t="shared" si="61"/>
        <v>119.491957805995</v>
      </c>
      <c r="G338" s="19">
        <f t="shared" si="62"/>
        <v>15.628431853843788</v>
      </c>
      <c r="H338" s="20">
        <f t="shared" si="63"/>
        <v>151324.91000000003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775613.6</v>
      </c>
      <c r="D339" s="26">
        <v>5845525</v>
      </c>
      <c r="E339" s="26">
        <v>927670.27</v>
      </c>
      <c r="F339" s="27">
        <f t="shared" si="61"/>
        <v>119.60469362579511</v>
      </c>
      <c r="G339" s="27">
        <f t="shared" si="62"/>
        <v>15.869751134414789</v>
      </c>
      <c r="H339" s="28">
        <f t="shared" si="63"/>
        <v>152056.67000000004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731.76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-731.76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536418.75</v>
      </c>
      <c r="D341" s="18">
        <v>4675394</v>
      </c>
      <c r="E341" s="18">
        <v>622705.69999999995</v>
      </c>
      <c r="F341" s="19">
        <f t="shared" si="61"/>
        <v>116.08574457921166</v>
      </c>
      <c r="G341" s="19">
        <f t="shared" si="62"/>
        <v>13.318785539785525</v>
      </c>
      <c r="H341" s="20">
        <f t="shared" si="63"/>
        <v>86286.949999999953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530347.09</v>
      </c>
      <c r="D342" s="26">
        <v>4154951</v>
      </c>
      <c r="E342" s="26">
        <v>617375.75</v>
      </c>
      <c r="F342" s="27">
        <f t="shared" si="61"/>
        <v>116.40975535474325</v>
      </c>
      <c r="G342" s="27">
        <f t="shared" si="62"/>
        <v>14.858797372098973</v>
      </c>
      <c r="H342" s="28">
        <f t="shared" si="63"/>
        <v>87028.660000000033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6071.66</v>
      </c>
      <c r="D343" s="26">
        <v>520443</v>
      </c>
      <c r="E343" s="26">
        <v>5329.95</v>
      </c>
      <c r="F343" s="27">
        <f t="shared" si="61"/>
        <v>87.784065642674321</v>
      </c>
      <c r="G343" s="27">
        <f t="shared" si="62"/>
        <v>1.0241179149301651</v>
      </c>
      <c r="H343" s="28">
        <f t="shared" si="63"/>
        <v>-741.71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707941.72</v>
      </c>
      <c r="D344" s="18">
        <v>9831508</v>
      </c>
      <c r="E344" s="18">
        <v>868530.05</v>
      </c>
      <c r="F344" s="19">
        <f t="shared" si="61"/>
        <v>122.68383476538153</v>
      </c>
      <c r="G344" s="19">
        <f t="shared" si="62"/>
        <v>8.8341488406458097</v>
      </c>
      <c r="H344" s="20">
        <f t="shared" si="63"/>
        <v>160588.33000000007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707410.19</v>
      </c>
      <c r="D345" s="26">
        <v>9790364</v>
      </c>
      <c r="E345" s="26">
        <v>854747.17</v>
      </c>
      <c r="F345" s="27">
        <f t="shared" si="61"/>
        <v>120.82765870251319</v>
      </c>
      <c r="G345" s="27">
        <f t="shared" si="62"/>
        <v>8.7304942900999389</v>
      </c>
      <c r="H345" s="28">
        <f t="shared" si="63"/>
        <v>147336.9800000001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531.53</v>
      </c>
      <c r="D346" s="26">
        <v>41144</v>
      </c>
      <c r="E346" s="26">
        <v>13782.88</v>
      </c>
      <c r="F346" s="27">
        <f t="shared" si="61"/>
        <v>2593.0577766071528</v>
      </c>
      <c r="G346" s="27">
        <f t="shared" si="62"/>
        <v>33.499125024304874</v>
      </c>
      <c r="H346" s="28">
        <f t="shared" si="63"/>
        <v>13251.349999999999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4595175.5199999996</v>
      </c>
      <c r="D347" s="18">
        <v>45557967</v>
      </c>
      <c r="E347" s="18">
        <v>5624661.1900000004</v>
      </c>
      <c r="F347" s="19">
        <f t="shared" si="61"/>
        <v>122.40362017771199</v>
      </c>
      <c r="G347" s="19">
        <f t="shared" si="62"/>
        <v>12.34616371270474</v>
      </c>
      <c r="H347" s="20">
        <f t="shared" si="63"/>
        <v>1029485.6700000009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4575542.7699999996</v>
      </c>
      <c r="D348" s="26">
        <v>45366391</v>
      </c>
      <c r="E348" s="26">
        <v>5586645.8899999997</v>
      </c>
      <c r="F348" s="27">
        <f t="shared" si="61"/>
        <v>122.09799297756318</v>
      </c>
      <c r="G348" s="27">
        <f t="shared" si="62"/>
        <v>12.314503681811498</v>
      </c>
      <c r="H348" s="28">
        <f t="shared" si="63"/>
        <v>1011103.1200000001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19632.75</v>
      </c>
      <c r="D349" s="26">
        <v>191576</v>
      </c>
      <c r="E349" s="26">
        <v>38015.300000000003</v>
      </c>
      <c r="F349" s="27">
        <f t="shared" si="61"/>
        <v>193.63206886452485</v>
      </c>
      <c r="G349" s="27">
        <f t="shared" si="62"/>
        <v>19.843456382845449</v>
      </c>
      <c r="H349" s="28">
        <f t="shared" si="63"/>
        <v>18382.550000000003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1236957.1200000001</v>
      </c>
      <c r="D350" s="18">
        <v>20121043</v>
      </c>
      <c r="E350" s="18">
        <v>1636111.59</v>
      </c>
      <c r="F350" s="19">
        <f t="shared" ref="F350:F426" si="70">IF(C350=0,"x",E350/C350*100)</f>
        <v>132.2690628111668</v>
      </c>
      <c r="G350" s="19">
        <f t="shared" ref="G350:G426" si="71">IF(D350=0,"x",E350/D350*100)</f>
        <v>8.1313458253630309</v>
      </c>
      <c r="H350" s="20">
        <f t="shared" ref="H350:H427" si="72">+E350-C350</f>
        <v>399154.47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1236957.1200000001</v>
      </c>
      <c r="D351" s="26">
        <v>19946312</v>
      </c>
      <c r="E351" s="26">
        <v>1636111.59</v>
      </c>
      <c r="F351" s="27">
        <f t="shared" si="70"/>
        <v>132.2690628111668</v>
      </c>
      <c r="G351" s="27">
        <f t="shared" si="71"/>
        <v>8.2025769475580255</v>
      </c>
      <c r="H351" s="28">
        <f t="shared" si="72"/>
        <v>399154.47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/>
      <c r="D352" s="26">
        <v>174731</v>
      </c>
      <c r="E352" s="26"/>
      <c r="F352" s="27" t="str">
        <f t="shared" si="70"/>
        <v>x</v>
      </c>
      <c r="G352" s="27">
        <f t="shared" si="71"/>
        <v>0</v>
      </c>
      <c r="H352" s="28">
        <f t="shared" si="72"/>
        <v>0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6905572.7000000002</v>
      </c>
      <c r="D353" s="18">
        <v>35126377</v>
      </c>
      <c r="E353" s="18">
        <v>6048646.0800000001</v>
      </c>
      <c r="F353" s="27">
        <f t="shared" ref="F353:F355" si="73">IF(C353=0,"x",E353/C353*100)</f>
        <v>87.590795764122504</v>
      </c>
      <c r="G353" s="27">
        <f t="shared" ref="G353:G355" si="74">IF(D353=0,"x",E353/D353*100)</f>
        <v>17.219669651669456</v>
      </c>
      <c r="H353" s="28">
        <f t="shared" ref="H353:H355" si="75">+E353-C353</f>
        <v>-856926.62000000011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6905572.7000000002</v>
      </c>
      <c r="D354" s="26">
        <v>34806515</v>
      </c>
      <c r="E354" s="26">
        <v>6048646.0800000001</v>
      </c>
      <c r="F354" s="27">
        <f t="shared" si="73"/>
        <v>87.590795764122504</v>
      </c>
      <c r="G354" s="27">
        <f t="shared" si="74"/>
        <v>17.377913531417896</v>
      </c>
      <c r="H354" s="28">
        <f t="shared" si="75"/>
        <v>-856926.62000000011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/>
      <c r="D355" s="26">
        <v>319862</v>
      </c>
      <c r="E355" s="26"/>
      <c r="F355" s="27" t="str">
        <f t="shared" si="73"/>
        <v>x</v>
      </c>
      <c r="G355" s="27">
        <f t="shared" si="74"/>
        <v>0</v>
      </c>
      <c r="H355" s="28">
        <f t="shared" si="75"/>
        <v>0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1783280987.05</v>
      </c>
      <c r="D356" s="18">
        <v>8110526319</v>
      </c>
      <c r="E356" s="18">
        <v>1967156995.5899999</v>
      </c>
      <c r="F356" s="19">
        <f t="shared" si="70"/>
        <v>110.31110687969471</v>
      </c>
      <c r="G356" s="19">
        <f t="shared" si="71"/>
        <v>24.254369176777956</v>
      </c>
      <c r="H356" s="20">
        <f t="shared" si="72"/>
        <v>183876008.53999996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60965592.119999997</v>
      </c>
      <c r="D357" s="18">
        <v>259095168</v>
      </c>
      <c r="E357" s="18">
        <v>56795769.289999999</v>
      </c>
      <c r="F357" s="19">
        <f t="shared" si="70"/>
        <v>93.160366880727679</v>
      </c>
      <c r="G357" s="19">
        <f t="shared" si="71"/>
        <v>21.920813779900364</v>
      </c>
      <c r="H357" s="20">
        <f t="shared" si="72"/>
        <v>-4169822.8299999982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60959100.43</v>
      </c>
      <c r="D358" s="26">
        <v>251188334</v>
      </c>
      <c r="E358" s="26">
        <v>56659583.82</v>
      </c>
      <c r="F358" s="27">
        <f t="shared" si="70"/>
        <v>92.946883107408738</v>
      </c>
      <c r="G358" s="27">
        <f t="shared" si="71"/>
        <v>22.556614360920122</v>
      </c>
      <c r="H358" s="28">
        <f t="shared" si="72"/>
        <v>-4299516.6099999994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6491.69</v>
      </c>
      <c r="D359" s="26">
        <v>7906834</v>
      </c>
      <c r="E359" s="26">
        <v>136185.47</v>
      </c>
      <c r="F359" s="27">
        <f t="shared" si="70"/>
        <v>2097.8430886256124</v>
      </c>
      <c r="G359" s="27">
        <f t="shared" si="71"/>
        <v>1.7223767439660427</v>
      </c>
      <c r="H359" s="28">
        <f t="shared" si="72"/>
        <v>129693.78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1505899395.29</v>
      </c>
      <c r="D360" s="18">
        <v>6815047106</v>
      </c>
      <c r="E360" s="18">
        <v>1643970478.0599999</v>
      </c>
      <c r="F360" s="19">
        <f t="shared" si="70"/>
        <v>109.16867907656014</v>
      </c>
      <c r="G360" s="19">
        <f t="shared" si="71"/>
        <v>24.122657591209318</v>
      </c>
      <c r="H360" s="20">
        <f t="shared" si="72"/>
        <v>138071082.76999998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1504068276.23</v>
      </c>
      <c r="D361" s="26">
        <v>6804033106</v>
      </c>
      <c r="E361" s="26">
        <v>1643188530.03</v>
      </c>
      <c r="F361" s="27">
        <f t="shared" si="70"/>
        <v>109.24959697632278</v>
      </c>
      <c r="G361" s="27">
        <f t="shared" si="71"/>
        <v>24.150213622285101</v>
      </c>
      <c r="H361" s="28">
        <f t="shared" si="72"/>
        <v>139120253.79999995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1831119.06</v>
      </c>
      <c r="D362" s="26">
        <v>11014000</v>
      </c>
      <c r="E362" s="26">
        <v>781948.03</v>
      </c>
      <c r="F362" s="27">
        <f t="shared" si="70"/>
        <v>42.703287136337273</v>
      </c>
      <c r="G362" s="27">
        <f t="shared" si="71"/>
        <v>7.0995826221173051</v>
      </c>
      <c r="H362" s="28">
        <f t="shared" si="72"/>
        <v>-1049171.03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79776624.489999995</v>
      </c>
      <c r="D363" s="18">
        <v>282042549</v>
      </c>
      <c r="E363" s="18">
        <v>80624849.689999998</v>
      </c>
      <c r="F363" s="19">
        <f t="shared" si="70"/>
        <v>101.06325030097798</v>
      </c>
      <c r="G363" s="19">
        <f t="shared" si="71"/>
        <v>28.586059080752385</v>
      </c>
      <c r="H363" s="20">
        <f t="shared" si="72"/>
        <v>848225.20000000298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79621528.709999993</v>
      </c>
      <c r="D364" s="26">
        <v>279871772</v>
      </c>
      <c r="E364" s="26">
        <v>79475604.640000001</v>
      </c>
      <c r="F364" s="27">
        <f t="shared" si="70"/>
        <v>99.816727872016273</v>
      </c>
      <c r="G364" s="27">
        <f t="shared" si="71"/>
        <v>28.397149191594785</v>
      </c>
      <c r="H364" s="28">
        <f t="shared" si="72"/>
        <v>-145924.06999999285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155095.78</v>
      </c>
      <c r="D365" s="26">
        <v>2170777</v>
      </c>
      <c r="E365" s="26">
        <v>1149245.05</v>
      </c>
      <c r="F365" s="27">
        <f t="shared" si="70"/>
        <v>740.99053501004346</v>
      </c>
      <c r="G365" s="27">
        <f t="shared" si="71"/>
        <v>52.941644858039318</v>
      </c>
      <c r="H365" s="28">
        <f t="shared" si="72"/>
        <v>994149.27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4496324.6399999997</v>
      </c>
      <c r="D366" s="18">
        <v>30091082</v>
      </c>
      <c r="E366" s="18">
        <v>10330002.92</v>
      </c>
      <c r="F366" s="19">
        <f t="shared" si="70"/>
        <v>229.74326248827089</v>
      </c>
      <c r="G366" s="19">
        <f t="shared" si="71"/>
        <v>34.32911757709477</v>
      </c>
      <c r="H366" s="20">
        <f t="shared" si="72"/>
        <v>5833678.2800000003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4491015.7300000004</v>
      </c>
      <c r="D367" s="26">
        <v>29771685</v>
      </c>
      <c r="E367" s="26">
        <v>10296662.960000001</v>
      </c>
      <c r="F367" s="27">
        <f t="shared" si="70"/>
        <v>229.27247596169073</v>
      </c>
      <c r="G367" s="27">
        <f t="shared" si="71"/>
        <v>34.585422222490934</v>
      </c>
      <c r="H367" s="28">
        <f t="shared" si="72"/>
        <v>5805647.2300000004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5308.91</v>
      </c>
      <c r="D368" s="26">
        <v>319397</v>
      </c>
      <c r="E368" s="26">
        <v>33339.96</v>
      </c>
      <c r="F368" s="27">
        <f t="shared" si="70"/>
        <v>628.00009794854304</v>
      </c>
      <c r="G368" s="27">
        <f t="shared" si="71"/>
        <v>10.438407373895183</v>
      </c>
      <c r="H368" s="28">
        <f t="shared" si="72"/>
        <v>28031.05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2043122.73</v>
      </c>
      <c r="D369" s="18">
        <v>11747030</v>
      </c>
      <c r="E369" s="18">
        <v>2123666.34</v>
      </c>
      <c r="F369" s="19">
        <f t="shared" si="70"/>
        <v>103.94218168186107</v>
      </c>
      <c r="G369" s="19">
        <f t="shared" si="71"/>
        <v>18.078325670403498</v>
      </c>
      <c r="H369" s="20">
        <f t="shared" si="72"/>
        <v>80543.60999999987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2000386.81</v>
      </c>
      <c r="D370" s="26">
        <v>9833964</v>
      </c>
      <c r="E370" s="26">
        <v>1910928.26</v>
      </c>
      <c r="F370" s="27">
        <f t="shared" si="70"/>
        <v>95.527937419263424</v>
      </c>
      <c r="G370" s="27">
        <f t="shared" si="71"/>
        <v>19.431922467887823</v>
      </c>
      <c r="H370" s="28">
        <f t="shared" si="72"/>
        <v>-89458.550000000047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42735.92</v>
      </c>
      <c r="D371" s="26">
        <v>1913066</v>
      </c>
      <c r="E371" s="26">
        <v>212738.08</v>
      </c>
      <c r="F371" s="27">
        <f t="shared" si="70"/>
        <v>497.79688842547438</v>
      </c>
      <c r="G371" s="27">
        <f t="shared" si="71"/>
        <v>11.12026872047279</v>
      </c>
      <c r="H371" s="28">
        <f t="shared" si="72"/>
        <v>170002.15999999997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362700</v>
      </c>
      <c r="D372" s="18">
        <v>8629978</v>
      </c>
      <c r="E372" s="18">
        <v>757159.91</v>
      </c>
      <c r="F372" s="19">
        <f t="shared" si="70"/>
        <v>208.75652329749107</v>
      </c>
      <c r="G372" s="19">
        <f t="shared" si="71"/>
        <v>8.7736018562272111</v>
      </c>
      <c r="H372" s="20">
        <f t="shared" si="72"/>
        <v>394459.91000000003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356608.15</v>
      </c>
      <c r="D373" s="26">
        <v>8606885</v>
      </c>
      <c r="E373" s="26">
        <v>744340.16</v>
      </c>
      <c r="F373" s="27">
        <f t="shared" si="70"/>
        <v>208.7277478094654</v>
      </c>
      <c r="G373" s="27">
        <f t="shared" si="71"/>
        <v>8.6481945558700986</v>
      </c>
      <c r="H373" s="28">
        <f t="shared" si="72"/>
        <v>387732.01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6091.85</v>
      </c>
      <c r="D374" s="26">
        <v>23093</v>
      </c>
      <c r="E374" s="26">
        <v>12819.75</v>
      </c>
      <c r="F374" s="27">
        <f t="shared" si="70"/>
        <v>210.44099903970056</v>
      </c>
      <c r="G374" s="27">
        <f t="shared" si="71"/>
        <v>55.513575542372152</v>
      </c>
      <c r="H374" s="28">
        <f t="shared" si="72"/>
        <v>6727.9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31936974.879999999</v>
      </c>
      <c r="D375" s="18">
        <v>181650192</v>
      </c>
      <c r="E375" s="18">
        <v>35716441.719999999</v>
      </c>
      <c r="F375" s="27">
        <f t="shared" ref="F375:F377" si="76">IF(C375=0,"x",E375/C375*100)</f>
        <v>111.83414163113747</v>
      </c>
      <c r="G375" s="27">
        <f t="shared" ref="G375:G377" si="77">IF(D375=0,"x",E375/D375*100)</f>
        <v>19.662209726703729</v>
      </c>
      <c r="H375" s="28">
        <f t="shared" ref="H375:H377" si="78">+E375-C375</f>
        <v>3779466.84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29927245.149999999</v>
      </c>
      <c r="D376" s="26">
        <v>158641486</v>
      </c>
      <c r="E376" s="26">
        <v>32083731.199999999</v>
      </c>
      <c r="F376" s="27">
        <f t="shared" si="76"/>
        <v>107.20576197104464</v>
      </c>
      <c r="G376" s="27">
        <f t="shared" si="77"/>
        <v>20.224048582096614</v>
      </c>
      <c r="H376" s="28">
        <f t="shared" si="78"/>
        <v>2156486.0500000007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2009729.73</v>
      </c>
      <c r="D377" s="26">
        <v>23008706</v>
      </c>
      <c r="E377" s="26">
        <v>3632710.52</v>
      </c>
      <c r="F377" s="27">
        <f t="shared" si="76"/>
        <v>180.75617162711725</v>
      </c>
      <c r="G377" s="27">
        <f t="shared" si="77"/>
        <v>15.788417306040593</v>
      </c>
      <c r="H377" s="28">
        <f t="shared" si="78"/>
        <v>1622980.79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97348091.200000003</v>
      </c>
      <c r="D378" s="18">
        <v>512420940</v>
      </c>
      <c r="E378" s="18">
        <v>135603816.87</v>
      </c>
      <c r="F378" s="27">
        <f t="shared" ref="F378:F388" si="79">IF(C378=0,"x",E378/C378*100)</f>
        <v>139.29786932483788</v>
      </c>
      <c r="G378" s="27">
        <f t="shared" ref="G378:G388" si="80">IF(D378=0,"x",E378/D378*100)</f>
        <v>26.463363669330143</v>
      </c>
      <c r="H378" s="28">
        <f t="shared" ref="H378:H388" si="81">+E378-C378</f>
        <v>38255725.670000002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97348091.200000003</v>
      </c>
      <c r="D379" s="26">
        <v>496944840</v>
      </c>
      <c r="E379" s="26">
        <v>134746452.08000001</v>
      </c>
      <c r="F379" s="27">
        <f t="shared" si="79"/>
        <v>138.41714862509806</v>
      </c>
      <c r="G379" s="27">
        <f t="shared" si="80"/>
        <v>27.114971569077973</v>
      </c>
      <c r="H379" s="28">
        <f t="shared" si="81"/>
        <v>37398360.88000001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15476100</v>
      </c>
      <c r="E380" s="26">
        <v>857364.79</v>
      </c>
      <c r="F380" s="27" t="str">
        <f t="shared" si="79"/>
        <v>x</v>
      </c>
      <c r="G380" s="27">
        <f t="shared" si="80"/>
        <v>5.5399279534249581</v>
      </c>
      <c r="H380" s="28">
        <f t="shared" si="81"/>
        <v>857364.79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5628519</v>
      </c>
      <c r="E381" s="18">
        <v>715597.94</v>
      </c>
      <c r="F381" s="27" t="str">
        <f t="shared" ref="F381:F383" si="82">IF(C381=0,"x",E381/C381*100)</f>
        <v>x</v>
      </c>
      <c r="G381" s="27">
        <f t="shared" ref="G381:G383" si="83">IF(D381=0,"x",E381/D381*100)</f>
        <v>12.713787410151763</v>
      </c>
      <c r="H381" s="28">
        <f t="shared" ref="H381:H383" si="84">+E381-C381</f>
        <v>715597.94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5240484</v>
      </c>
      <c r="E382" s="26">
        <v>715597.94</v>
      </c>
      <c r="F382" s="27" t="str">
        <f t="shared" si="82"/>
        <v>x</v>
      </c>
      <c r="G382" s="27">
        <f t="shared" si="83"/>
        <v>13.655187955921628</v>
      </c>
      <c r="H382" s="28">
        <f t="shared" si="84"/>
        <v>715597.94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388035</v>
      </c>
      <c r="E383" s="26"/>
      <c r="F383" s="27" t="str">
        <f t="shared" si="82"/>
        <v>x</v>
      </c>
      <c r="G383" s="27">
        <f t="shared" si="83"/>
        <v>0</v>
      </c>
      <c r="H383" s="28">
        <f t="shared" si="84"/>
        <v>0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137476.37</v>
      </c>
      <c r="D387" s="18">
        <v>1262046</v>
      </c>
      <c r="E387" s="26">
        <v>168932.91</v>
      </c>
      <c r="F387" s="27">
        <f t="shared" si="85"/>
        <v>122.8814159116945</v>
      </c>
      <c r="G387" s="27">
        <f t="shared" si="86"/>
        <v>13.385638082922494</v>
      </c>
      <c r="H387" s="28">
        <f t="shared" si="87"/>
        <v>31456.540000000008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131283.74</v>
      </c>
      <c r="D388" s="26">
        <v>1235236</v>
      </c>
      <c r="E388" s="26">
        <v>168138.97</v>
      </c>
      <c r="F388" s="27">
        <f t="shared" si="79"/>
        <v>128.07295861620031</v>
      </c>
      <c r="G388" s="27">
        <f t="shared" si="80"/>
        <v>13.611890359413101</v>
      </c>
      <c r="H388" s="28">
        <f t="shared" si="81"/>
        <v>36855.23000000001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6192.63</v>
      </c>
      <c r="D389" s="26">
        <v>26810</v>
      </c>
      <c r="E389" s="26">
        <v>793.94</v>
      </c>
      <c r="F389" s="27">
        <f t="shared" si="70"/>
        <v>12.820723989645758</v>
      </c>
      <c r="G389" s="27">
        <f t="shared" si="71"/>
        <v>2.9613577023498698</v>
      </c>
      <c r="H389" s="28">
        <f t="shared" si="72"/>
        <v>-5398.6900000000005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172528.22</v>
      </c>
      <c r="D390" s="18">
        <v>1089787</v>
      </c>
      <c r="E390" s="18">
        <v>195975.57</v>
      </c>
      <c r="F390" s="19">
        <f t="shared" si="70"/>
        <v>113.59044334891996</v>
      </c>
      <c r="G390" s="19">
        <f t="shared" si="71"/>
        <v>17.982924186102423</v>
      </c>
      <c r="H390" s="20">
        <f t="shared" si="72"/>
        <v>23447.350000000006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172528.22</v>
      </c>
      <c r="D391" s="26">
        <v>1077842</v>
      </c>
      <c r="E391" s="26">
        <v>190705.33</v>
      </c>
      <c r="F391" s="27">
        <f t="shared" si="70"/>
        <v>110.53573148786904</v>
      </c>
      <c r="G391" s="27">
        <f t="shared" si="71"/>
        <v>17.693254669979456</v>
      </c>
      <c r="H391" s="28">
        <f t="shared" si="72"/>
        <v>18177.109999999986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/>
      <c r="D392" s="26">
        <v>11945</v>
      </c>
      <c r="E392" s="26">
        <v>5270.24</v>
      </c>
      <c r="F392" s="27" t="str">
        <f t="shared" si="70"/>
        <v>x</v>
      </c>
      <c r="G392" s="27">
        <f t="shared" si="71"/>
        <v>44.120887400586014</v>
      </c>
      <c r="H392" s="28">
        <f t="shared" si="72"/>
        <v>5270.24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82521.52</v>
      </c>
      <c r="D393" s="18">
        <v>526246</v>
      </c>
      <c r="E393" s="18">
        <v>91808.97</v>
      </c>
      <c r="F393" s="19">
        <f t="shared" si="70"/>
        <v>111.25457941152806</v>
      </c>
      <c r="G393" s="19">
        <f t="shared" si="71"/>
        <v>17.446017641939321</v>
      </c>
      <c r="H393" s="20">
        <f t="shared" si="72"/>
        <v>9287.4499999999971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76430.13</v>
      </c>
      <c r="D394" s="26">
        <v>493065</v>
      </c>
      <c r="E394" s="26">
        <v>91808.97</v>
      </c>
      <c r="F394" s="27">
        <f t="shared" si="70"/>
        <v>120.12143640210999</v>
      </c>
      <c r="G394" s="27">
        <f t="shared" si="71"/>
        <v>18.620054151075415</v>
      </c>
      <c r="H394" s="28">
        <f t="shared" si="72"/>
        <v>15378.839999999997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6091.39</v>
      </c>
      <c r="D395" s="26">
        <v>33181</v>
      </c>
      <c r="E395" s="26"/>
      <c r="F395" s="27">
        <f t="shared" si="70"/>
        <v>0</v>
      </c>
      <c r="G395" s="27">
        <f t="shared" si="71"/>
        <v>0</v>
      </c>
      <c r="H395" s="28">
        <f t="shared" si="72"/>
        <v>-6091.39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59635.59</v>
      </c>
      <c r="D396" s="18">
        <v>589203</v>
      </c>
      <c r="E396" s="18">
        <v>62495.4</v>
      </c>
      <c r="F396" s="19">
        <f t="shared" si="70"/>
        <v>104.79547531935209</v>
      </c>
      <c r="G396" s="19">
        <f t="shared" si="71"/>
        <v>10.606768804639488</v>
      </c>
      <c r="H396" s="20">
        <f t="shared" si="72"/>
        <v>2859.8100000000049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59635.59</v>
      </c>
      <c r="D397" s="26">
        <v>566439</v>
      </c>
      <c r="E397" s="26">
        <v>60913.68</v>
      </c>
      <c r="F397" s="27">
        <f t="shared" si="70"/>
        <v>102.14316652187058</v>
      </c>
      <c r="G397" s="27">
        <f t="shared" si="71"/>
        <v>10.753793435833337</v>
      </c>
      <c r="H397" s="28">
        <f t="shared" si="72"/>
        <v>1278.0900000000038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/>
      <c r="D398" s="26">
        <v>22764</v>
      </c>
      <c r="E398" s="26">
        <v>1581.72</v>
      </c>
      <c r="F398" s="27" t="str">
        <f t="shared" si="70"/>
        <v>x</v>
      </c>
      <c r="G398" s="27">
        <f t="shared" si="71"/>
        <v>6.9483394833948342</v>
      </c>
      <c r="H398" s="28">
        <f t="shared" si="72"/>
        <v>1581.72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14752819.800000001</v>
      </c>
      <c r="D399" s="18">
        <v>167267120</v>
      </c>
      <c r="E399" s="18">
        <v>15700810.51</v>
      </c>
      <c r="F399" s="19">
        <f t="shared" si="70"/>
        <v>106.42582721711275</v>
      </c>
      <c r="G399" s="19">
        <f t="shared" si="71"/>
        <v>9.3866687667008311</v>
      </c>
      <c r="H399" s="20">
        <f t="shared" si="72"/>
        <v>947990.70999999903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14752819.800000001</v>
      </c>
      <c r="D400" s="18">
        <v>167267120</v>
      </c>
      <c r="E400" s="18">
        <v>15700810.51</v>
      </c>
      <c r="F400" s="19">
        <f t="shared" si="70"/>
        <v>106.42582721711275</v>
      </c>
      <c r="G400" s="19">
        <f t="shared" si="71"/>
        <v>9.3866687667008311</v>
      </c>
      <c r="H400" s="20">
        <f t="shared" si="72"/>
        <v>947990.70999999903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14697937.17</v>
      </c>
      <c r="D401" s="26">
        <v>165621912</v>
      </c>
      <c r="E401" s="26">
        <v>15655379.74</v>
      </c>
      <c r="F401" s="27">
        <f t="shared" si="70"/>
        <v>106.51412888030465</v>
      </c>
      <c r="G401" s="27">
        <f t="shared" si="71"/>
        <v>9.4524809857285064</v>
      </c>
      <c r="H401" s="28">
        <f t="shared" si="72"/>
        <v>957442.5700000003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54882.63</v>
      </c>
      <c r="D402" s="26">
        <v>1645208</v>
      </c>
      <c r="E402" s="26">
        <v>45430.77</v>
      </c>
      <c r="F402" s="27">
        <f t="shared" si="70"/>
        <v>82.778048355189966</v>
      </c>
      <c r="G402" s="27">
        <f t="shared" si="71"/>
        <v>2.7613997743750334</v>
      </c>
      <c r="H402" s="28">
        <f t="shared" si="72"/>
        <v>-9451.86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479920147.49000001</v>
      </c>
      <c r="D403" s="18">
        <v>2712121441</v>
      </c>
      <c r="E403" s="18">
        <v>575297198.26999998</v>
      </c>
      <c r="F403" s="19">
        <f t="shared" si="70"/>
        <v>119.87352506012208</v>
      </c>
      <c r="G403" s="19">
        <f t="shared" si="71"/>
        <v>21.212073676829132</v>
      </c>
      <c r="H403" s="20">
        <f t="shared" si="72"/>
        <v>95377050.779999971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113341626.33</v>
      </c>
      <c r="D404" s="18">
        <v>1003671501</v>
      </c>
      <c r="E404" s="18">
        <v>192269207.93000001</v>
      </c>
      <c r="F404" s="19">
        <f t="shared" si="70"/>
        <v>169.63688818986793</v>
      </c>
      <c r="G404" s="19">
        <f t="shared" si="71"/>
        <v>19.156587363338915</v>
      </c>
      <c r="H404" s="20">
        <f t="shared" si="72"/>
        <v>78927581.600000009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113144956.65000001</v>
      </c>
      <c r="D405" s="26">
        <v>979691419</v>
      </c>
      <c r="E405" s="26">
        <v>192089276.15000001</v>
      </c>
      <c r="F405" s="27">
        <f t="shared" si="70"/>
        <v>169.77272503997199</v>
      </c>
      <c r="G405" s="27">
        <f t="shared" si="71"/>
        <v>19.607120407982261</v>
      </c>
      <c r="H405" s="28">
        <f t="shared" si="72"/>
        <v>78944319.5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196669.68</v>
      </c>
      <c r="D406" s="26">
        <v>23980082</v>
      </c>
      <c r="E406" s="26">
        <v>179931.78</v>
      </c>
      <c r="F406" s="27">
        <f t="shared" si="70"/>
        <v>91.489333790546667</v>
      </c>
      <c r="G406" s="27">
        <f t="shared" si="71"/>
        <v>0.75033846840056673</v>
      </c>
      <c r="H406" s="28">
        <f t="shared" si="72"/>
        <v>-16737.899999999994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1556378.03</v>
      </c>
      <c r="D407" s="18">
        <v>9486268</v>
      </c>
      <c r="E407" s="18">
        <v>1667568.93</v>
      </c>
      <c r="F407" s="19">
        <f t="shared" si="70"/>
        <v>107.14420904540781</v>
      </c>
      <c r="G407" s="19">
        <f t="shared" si="71"/>
        <v>17.578766802708927</v>
      </c>
      <c r="H407" s="20">
        <f t="shared" si="72"/>
        <v>111190.89999999991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1508818.77</v>
      </c>
      <c r="D408" s="26">
        <v>5882181</v>
      </c>
      <c r="E408" s="26">
        <v>1511691.04</v>
      </c>
      <c r="F408" s="27">
        <f t="shared" si="70"/>
        <v>100.19036547378053</v>
      </c>
      <c r="G408" s="27">
        <f t="shared" si="71"/>
        <v>25.699498876352155</v>
      </c>
      <c r="H408" s="28">
        <f t="shared" si="72"/>
        <v>2872.2700000000186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47559.26</v>
      </c>
      <c r="D409" s="26">
        <v>3604087</v>
      </c>
      <c r="E409" s="26">
        <v>155877.89000000001</v>
      </c>
      <c r="F409" s="27">
        <f t="shared" si="70"/>
        <v>327.75507861139977</v>
      </c>
      <c r="G409" s="27">
        <f t="shared" si="71"/>
        <v>4.3250312769919264</v>
      </c>
      <c r="H409" s="28">
        <f t="shared" si="72"/>
        <v>108318.63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46903304.909999996</v>
      </c>
      <c r="D410" s="18">
        <v>54078621</v>
      </c>
      <c r="E410" s="18">
        <v>9759787.4000000004</v>
      </c>
      <c r="F410" s="19">
        <f t="shared" si="70"/>
        <v>20.808314933729051</v>
      </c>
      <c r="G410" s="19">
        <f t="shared" si="71"/>
        <v>18.047404352267048</v>
      </c>
      <c r="H410" s="20">
        <f t="shared" si="72"/>
        <v>-37143517.509999998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46813598.560000002</v>
      </c>
      <c r="D411" s="26">
        <v>36944375</v>
      </c>
      <c r="E411" s="26">
        <v>8487704.0500000007</v>
      </c>
      <c r="F411" s="27">
        <f t="shared" si="70"/>
        <v>18.130851528368385</v>
      </c>
      <c r="G411" s="27">
        <f t="shared" si="71"/>
        <v>22.974279711052091</v>
      </c>
      <c r="H411" s="28">
        <f t="shared" si="72"/>
        <v>-38325894.510000005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89706.35</v>
      </c>
      <c r="D412" s="26">
        <v>17134246</v>
      </c>
      <c r="E412" s="26">
        <v>1272083.3500000001</v>
      </c>
      <c r="F412" s="27">
        <f t="shared" si="70"/>
        <v>1418.0527353972154</v>
      </c>
      <c r="G412" s="27">
        <f t="shared" si="71"/>
        <v>7.4242155155237066</v>
      </c>
      <c r="H412" s="28">
        <f t="shared" si="72"/>
        <v>1182377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5654954.2800000003</v>
      </c>
      <c r="D413" s="18">
        <v>29666130</v>
      </c>
      <c r="E413" s="18">
        <v>4339525.99</v>
      </c>
      <c r="F413" s="19">
        <f t="shared" si="70"/>
        <v>76.73848054523971</v>
      </c>
      <c r="G413" s="19">
        <f t="shared" si="71"/>
        <v>14.6278803133405</v>
      </c>
      <c r="H413" s="20">
        <f t="shared" si="72"/>
        <v>-1315428.29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5568260.1500000004</v>
      </c>
      <c r="D414" s="26">
        <v>26498421</v>
      </c>
      <c r="E414" s="26">
        <v>4292158.25</v>
      </c>
      <c r="F414" s="27">
        <f t="shared" si="70"/>
        <v>77.082573988573429</v>
      </c>
      <c r="G414" s="27">
        <f t="shared" si="71"/>
        <v>16.19778872861896</v>
      </c>
      <c r="H414" s="28">
        <f t="shared" si="72"/>
        <v>-1276101.9000000004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86694.13</v>
      </c>
      <c r="D415" s="26">
        <v>3167709</v>
      </c>
      <c r="E415" s="26">
        <v>47367.74</v>
      </c>
      <c r="F415" s="27">
        <f t="shared" si="70"/>
        <v>54.637770746416159</v>
      </c>
      <c r="G415" s="27">
        <f t="shared" si="71"/>
        <v>1.4953311683617403</v>
      </c>
      <c r="H415" s="28">
        <f t="shared" si="72"/>
        <v>-39326.390000000007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39499978.780000001</v>
      </c>
      <c r="D416" s="18">
        <v>191786479</v>
      </c>
      <c r="E416" s="18">
        <v>41388434.700000003</v>
      </c>
      <c r="F416" s="19">
        <f t="shared" si="70"/>
        <v>104.78090363166518</v>
      </c>
      <c r="G416" s="19">
        <f t="shared" si="71"/>
        <v>21.5804758061177</v>
      </c>
      <c r="H416" s="20">
        <f t="shared" si="72"/>
        <v>1888455.9200000018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36502184.869999997</v>
      </c>
      <c r="D417" s="26">
        <v>159978909</v>
      </c>
      <c r="E417" s="26">
        <v>41148394.020000003</v>
      </c>
      <c r="F417" s="27">
        <f t="shared" si="70"/>
        <v>112.72857821126917</v>
      </c>
      <c r="G417" s="27">
        <f t="shared" si="71"/>
        <v>25.721136790600319</v>
      </c>
      <c r="H417" s="28">
        <f t="shared" si="72"/>
        <v>4646209.150000006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2997793.91</v>
      </c>
      <c r="D418" s="26">
        <v>31807570</v>
      </c>
      <c r="E418" s="26">
        <v>240040.68</v>
      </c>
      <c r="F418" s="27">
        <f t="shared" si="70"/>
        <v>8.0072442338105887</v>
      </c>
      <c r="G418" s="27">
        <f t="shared" si="71"/>
        <v>0.75466525735854695</v>
      </c>
      <c r="H418" s="28">
        <f t="shared" si="72"/>
        <v>-2757753.23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14703250.779999999</v>
      </c>
      <c r="D419" s="18">
        <v>93587679</v>
      </c>
      <c r="E419" s="18">
        <v>20420895.760000002</v>
      </c>
      <c r="F419" s="19">
        <f t="shared" si="70"/>
        <v>138.88694456451353</v>
      </c>
      <c r="G419" s="19">
        <f t="shared" si="71"/>
        <v>21.820068601124301</v>
      </c>
      <c r="H419" s="20">
        <f t="shared" si="72"/>
        <v>5717644.9800000023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14514715.300000001</v>
      </c>
      <c r="D420" s="26">
        <v>62161056</v>
      </c>
      <c r="E420" s="26">
        <v>16998441.98</v>
      </c>
      <c r="F420" s="27">
        <f t="shared" si="70"/>
        <v>117.11178365310411</v>
      </c>
      <c r="G420" s="27">
        <f t="shared" si="71"/>
        <v>27.345806319635241</v>
      </c>
      <c r="H420" s="28">
        <f t="shared" si="72"/>
        <v>2483726.6799999997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188535.48</v>
      </c>
      <c r="D421" s="26">
        <v>31426623</v>
      </c>
      <c r="E421" s="26">
        <v>3422453.78</v>
      </c>
      <c r="F421" s="27">
        <f t="shared" si="70"/>
        <v>1815.2836696838176</v>
      </c>
      <c r="G421" s="27">
        <f t="shared" si="71"/>
        <v>10.890300812785389</v>
      </c>
      <c r="H421" s="28">
        <f t="shared" si="72"/>
        <v>3233918.3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43101623.899999999</v>
      </c>
      <c r="D422" s="18">
        <v>256275453</v>
      </c>
      <c r="E422" s="18">
        <v>51943862.43</v>
      </c>
      <c r="F422" s="19">
        <f t="shared" si="70"/>
        <v>120.51486169178884</v>
      </c>
      <c r="G422" s="19">
        <f t="shared" si="71"/>
        <v>20.268762310996678</v>
      </c>
      <c r="H422" s="20">
        <f t="shared" si="72"/>
        <v>8842238.5300000012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42600458.020000003</v>
      </c>
      <c r="D423" s="26">
        <v>196997817</v>
      </c>
      <c r="E423" s="26">
        <v>47718584.229999997</v>
      </c>
      <c r="F423" s="27">
        <f t="shared" si="70"/>
        <v>112.01425160170142</v>
      </c>
      <c r="G423" s="27">
        <f t="shared" si="71"/>
        <v>24.222900008074706</v>
      </c>
      <c r="H423" s="28">
        <f t="shared" si="72"/>
        <v>5118126.2099999934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501165.88</v>
      </c>
      <c r="D424" s="26">
        <v>59277636</v>
      </c>
      <c r="E424" s="26">
        <v>4225278.2</v>
      </c>
      <c r="F424" s="27">
        <f t="shared" si="70"/>
        <v>843.08975702815212</v>
      </c>
      <c r="G424" s="27">
        <f t="shared" si="71"/>
        <v>7.127946532820574</v>
      </c>
      <c r="H424" s="28">
        <f t="shared" si="72"/>
        <v>3724112.3200000003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34437603.57</v>
      </c>
      <c r="D425" s="18">
        <v>161316160</v>
      </c>
      <c r="E425" s="18">
        <v>40670472.57</v>
      </c>
      <c r="F425" s="19">
        <f t="shared" si="70"/>
        <v>118.09902070372198</v>
      </c>
      <c r="G425" s="19">
        <f t="shared" si="71"/>
        <v>25.211654288076286</v>
      </c>
      <c r="H425" s="20">
        <f t="shared" si="72"/>
        <v>6232869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33251375.18</v>
      </c>
      <c r="D426" s="26">
        <v>145016643</v>
      </c>
      <c r="E426" s="26">
        <v>37362246.039999999</v>
      </c>
      <c r="F426" s="27">
        <f t="shared" si="70"/>
        <v>112.3630100642352</v>
      </c>
      <c r="G426" s="27">
        <f t="shared" si="71"/>
        <v>25.7641090478146</v>
      </c>
      <c r="H426" s="28">
        <f t="shared" si="72"/>
        <v>4110870.8599999994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1186228.3899999999</v>
      </c>
      <c r="D427" s="26">
        <v>16299517</v>
      </c>
      <c r="E427" s="26">
        <v>3308226.53</v>
      </c>
      <c r="F427" s="27">
        <f t="shared" ref="F427:F479" si="88">IF(C427=0,"x",E427/C427*100)</f>
        <v>278.88613675820051</v>
      </c>
      <c r="G427" s="27">
        <f t="shared" ref="G427:G479" si="89">IF(D427=0,"x",E427/D427*100)</f>
        <v>20.296469705206601</v>
      </c>
      <c r="H427" s="28">
        <f t="shared" si="72"/>
        <v>2121998.1399999997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42455252.32</v>
      </c>
      <c r="D428" s="18">
        <v>208571318</v>
      </c>
      <c r="E428" s="18">
        <v>52734909.060000002</v>
      </c>
      <c r="F428" s="19">
        <f t="shared" si="88"/>
        <v>124.21292108340012</v>
      </c>
      <c r="G428" s="19">
        <f t="shared" si="89"/>
        <v>25.283873912135896</v>
      </c>
      <c r="H428" s="20">
        <f t="shared" ref="H428:H480" si="90">+E428-C428</f>
        <v>10279656.740000002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41419122.509999998</v>
      </c>
      <c r="D429" s="26">
        <v>191230331</v>
      </c>
      <c r="E429" s="26">
        <v>49713500.140000001</v>
      </c>
      <c r="F429" s="27">
        <f t="shared" si="88"/>
        <v>120.02547887874123</v>
      </c>
      <c r="G429" s="27">
        <f t="shared" si="89"/>
        <v>25.996660613425387</v>
      </c>
      <c r="H429" s="28">
        <f t="shared" si="90"/>
        <v>8294377.6300000027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1036129.81</v>
      </c>
      <c r="D430" s="26">
        <v>17340987</v>
      </c>
      <c r="E430" s="26">
        <v>3021408.92</v>
      </c>
      <c r="F430" s="27">
        <f t="shared" si="88"/>
        <v>291.605249732174</v>
      </c>
      <c r="G430" s="27">
        <f t="shared" si="89"/>
        <v>17.423511822020281</v>
      </c>
      <c r="H430" s="28">
        <f t="shared" si="90"/>
        <v>1985279.1099999999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1993980.36</v>
      </c>
      <c r="D431" s="18">
        <v>10150547</v>
      </c>
      <c r="E431" s="18">
        <v>2199381.48</v>
      </c>
      <c r="F431" s="19">
        <f t="shared" si="88"/>
        <v>110.30106033742477</v>
      </c>
      <c r="G431" s="19">
        <f t="shared" si="89"/>
        <v>21.667615351172699</v>
      </c>
      <c r="H431" s="20">
        <f t="shared" si="90"/>
        <v>205401.11999999988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1993066.98</v>
      </c>
      <c r="D432" s="26">
        <v>9712562</v>
      </c>
      <c r="E432" s="26">
        <v>2176625.23</v>
      </c>
      <c r="F432" s="27">
        <f t="shared" si="88"/>
        <v>109.20983849724909</v>
      </c>
      <c r="G432" s="27">
        <f t="shared" si="89"/>
        <v>22.410412721174907</v>
      </c>
      <c r="H432" s="28">
        <f t="shared" si="90"/>
        <v>183558.25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913.38</v>
      </c>
      <c r="D433" s="26">
        <v>437985</v>
      </c>
      <c r="E433" s="26">
        <v>22756.25</v>
      </c>
      <c r="F433" s="27">
        <f t="shared" si="88"/>
        <v>2491.4329194858656</v>
      </c>
      <c r="G433" s="27">
        <f t="shared" si="89"/>
        <v>5.1956688014429719</v>
      </c>
      <c r="H433" s="28">
        <f t="shared" si="90"/>
        <v>21842.87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15104494.640000001</v>
      </c>
      <c r="D434" s="18">
        <v>50703985</v>
      </c>
      <c r="E434" s="18">
        <v>15486263.109999999</v>
      </c>
      <c r="F434" s="19">
        <f t="shared" si="88"/>
        <v>102.52751567728053</v>
      </c>
      <c r="G434" s="19">
        <f t="shared" si="89"/>
        <v>30.542497024642145</v>
      </c>
      <c r="H434" s="20">
        <f t="shared" si="90"/>
        <v>381768.46999999881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14991265.609999999</v>
      </c>
      <c r="D435" s="26">
        <v>33036062</v>
      </c>
      <c r="E435" s="26">
        <v>14603313.67</v>
      </c>
      <c r="F435" s="27">
        <f t="shared" si="88"/>
        <v>97.412146845419016</v>
      </c>
      <c r="G435" s="27">
        <f t="shared" si="89"/>
        <v>44.204159896539721</v>
      </c>
      <c r="H435" s="28">
        <f t="shared" si="90"/>
        <v>-387951.93999999948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113229.03</v>
      </c>
      <c r="D436" s="26">
        <v>17667923</v>
      </c>
      <c r="E436" s="26">
        <v>882949.44</v>
      </c>
      <c r="F436" s="27">
        <f t="shared" si="88"/>
        <v>779.79069501875972</v>
      </c>
      <c r="G436" s="27">
        <f t="shared" si="89"/>
        <v>4.9974716326305018</v>
      </c>
      <c r="H436" s="28">
        <f t="shared" si="90"/>
        <v>769720.40999999992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19506277.170000002</v>
      </c>
      <c r="D437" s="18">
        <v>108647568</v>
      </c>
      <c r="E437" s="18">
        <v>26637023.16</v>
      </c>
      <c r="F437" s="19">
        <f t="shared" si="88"/>
        <v>136.55616050081994</v>
      </c>
      <c r="G437" s="19">
        <f t="shared" si="89"/>
        <v>24.516906959205933</v>
      </c>
      <c r="H437" s="20">
        <f t="shared" si="90"/>
        <v>7130745.9899999984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19374165.460000001</v>
      </c>
      <c r="D438" s="26">
        <v>98679996</v>
      </c>
      <c r="E438" s="26">
        <v>26188685.640000001</v>
      </c>
      <c r="F438" s="27">
        <f t="shared" si="88"/>
        <v>135.17323207582436</v>
      </c>
      <c r="G438" s="27">
        <f t="shared" si="89"/>
        <v>26.539001521645783</v>
      </c>
      <c r="H438" s="28">
        <f t="shared" si="90"/>
        <v>6814520.1799999997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132111.71</v>
      </c>
      <c r="D439" s="26">
        <v>9967572</v>
      </c>
      <c r="E439" s="26">
        <v>448337.52</v>
      </c>
      <c r="F439" s="27">
        <f t="shared" si="88"/>
        <v>339.36243804580232</v>
      </c>
      <c r="G439" s="27">
        <f t="shared" si="89"/>
        <v>4.4979611885422051</v>
      </c>
      <c r="H439" s="28">
        <f t="shared" si="90"/>
        <v>316225.81000000006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4940858.96</v>
      </c>
      <c r="D440" s="18">
        <v>24619652</v>
      </c>
      <c r="E440" s="18">
        <v>3746664.38</v>
      </c>
      <c r="F440" s="27">
        <f t="shared" ref="F440:F442" si="91">IF(C440=0,"x",E440/C440*100)</f>
        <v>75.830223253326793</v>
      </c>
      <c r="G440" s="27">
        <f t="shared" ref="G440:G442" si="92">IF(D440=0,"x",E440/D440*100)</f>
        <v>15.218185781017537</v>
      </c>
      <c r="H440" s="28">
        <f t="shared" ref="H440:H442" si="93">+E440-C440</f>
        <v>-1194194.58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4916332.53</v>
      </c>
      <c r="D441" s="26">
        <v>23839906</v>
      </c>
      <c r="E441" s="26">
        <v>3743106.32</v>
      </c>
      <c r="F441" s="27">
        <f t="shared" si="91"/>
        <v>76.136150212768456</v>
      </c>
      <c r="G441" s="27">
        <f t="shared" si="92"/>
        <v>15.701011237208737</v>
      </c>
      <c r="H441" s="28">
        <f t="shared" si="93"/>
        <v>-1173226.2100000004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24526.43</v>
      </c>
      <c r="D442" s="26">
        <v>779746</v>
      </c>
      <c r="E442" s="26">
        <v>3558.06</v>
      </c>
      <c r="F442" s="27">
        <f t="shared" si="91"/>
        <v>14.507044033721989</v>
      </c>
      <c r="G442" s="27">
        <f t="shared" si="92"/>
        <v>0.4563101317608555</v>
      </c>
      <c r="H442" s="28">
        <f t="shared" si="93"/>
        <v>-20968.37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89342666.810000002</v>
      </c>
      <c r="D443" s="18">
        <v>471147123</v>
      </c>
      <c r="E443" s="18">
        <v>102709848.25</v>
      </c>
      <c r="F443" s="19">
        <f t="shared" si="88"/>
        <v>114.96169961931764</v>
      </c>
      <c r="G443" s="19">
        <f t="shared" si="89"/>
        <v>21.799952336756601</v>
      </c>
      <c r="H443" s="20">
        <f t="shared" si="90"/>
        <v>13367181.439999998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88422494.75</v>
      </c>
      <c r="D444" s="26">
        <v>402099292</v>
      </c>
      <c r="E444" s="26">
        <v>98760796.510000005</v>
      </c>
      <c r="F444" s="27">
        <f t="shared" si="88"/>
        <v>111.69193629882288</v>
      </c>
      <c r="G444" s="27">
        <f t="shared" si="89"/>
        <v>24.561295798053781</v>
      </c>
      <c r="H444" s="28">
        <f t="shared" si="90"/>
        <v>10338301.760000005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920172.06</v>
      </c>
      <c r="D445" s="26">
        <v>69047831</v>
      </c>
      <c r="E445" s="26">
        <v>3949051.74</v>
      </c>
      <c r="F445" s="27">
        <f t="shared" si="88"/>
        <v>429.16449125829797</v>
      </c>
      <c r="G445" s="27">
        <f t="shared" si="89"/>
        <v>5.7192987568284375</v>
      </c>
      <c r="H445" s="28">
        <f t="shared" si="90"/>
        <v>3028879.68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622289.78</v>
      </c>
      <c r="D446" s="18">
        <v>3028345</v>
      </c>
      <c r="E446" s="18">
        <v>415369.81</v>
      </c>
      <c r="F446" s="19">
        <f t="shared" si="88"/>
        <v>66.748615090545115</v>
      </c>
      <c r="G446" s="19">
        <f t="shared" si="89"/>
        <v>13.716066366282572</v>
      </c>
      <c r="H446" s="20">
        <f t="shared" si="90"/>
        <v>-206919.97000000003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603132.88</v>
      </c>
      <c r="D447" s="26">
        <v>2553197</v>
      </c>
      <c r="E447" s="26">
        <v>414323.69</v>
      </c>
      <c r="F447" s="27">
        <f t="shared" si="88"/>
        <v>68.695258331795799</v>
      </c>
      <c r="G447" s="27">
        <f t="shared" si="89"/>
        <v>16.227642833670881</v>
      </c>
      <c r="H447" s="28">
        <f t="shared" si="90"/>
        <v>-188809.19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19156.900000000001</v>
      </c>
      <c r="D448" s="26">
        <v>475148</v>
      </c>
      <c r="E448" s="26">
        <v>1046.1199999999999</v>
      </c>
      <c r="F448" s="27">
        <f t="shared" si="88"/>
        <v>5.460800025056245</v>
      </c>
      <c r="G448" s="27">
        <f t="shared" si="89"/>
        <v>0.22016719001237509</v>
      </c>
      <c r="H448" s="28">
        <f t="shared" si="90"/>
        <v>-18110.780000000002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353351.86</v>
      </c>
      <c r="D449" s="18">
        <v>3440966</v>
      </c>
      <c r="E449" s="18">
        <v>2209837.39</v>
      </c>
      <c r="F449" s="19">
        <f t="shared" si="88"/>
        <v>625.39288458818362</v>
      </c>
      <c r="G449" s="19">
        <f t="shared" si="89"/>
        <v>64.221424739448167</v>
      </c>
      <c r="H449" s="20">
        <f t="shared" si="90"/>
        <v>1856485.5300000003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289900.06</v>
      </c>
      <c r="D450" s="26">
        <v>1331272</v>
      </c>
      <c r="E450" s="26">
        <v>332541</v>
      </c>
      <c r="F450" s="27">
        <f t="shared" si="88"/>
        <v>114.70884138485518</v>
      </c>
      <c r="G450" s="27">
        <f t="shared" si="89"/>
        <v>24.979192832118454</v>
      </c>
      <c r="H450" s="28">
        <f t="shared" si="90"/>
        <v>42640.94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63451.8</v>
      </c>
      <c r="D451" s="26">
        <v>2109694</v>
      </c>
      <c r="E451" s="26">
        <v>1877296.39</v>
      </c>
      <c r="F451" s="27">
        <f t="shared" si="88"/>
        <v>2958.6180218685677</v>
      </c>
      <c r="G451" s="27">
        <f t="shared" si="89"/>
        <v>88.984297722797706</v>
      </c>
      <c r="H451" s="28">
        <f t="shared" si="90"/>
        <v>1813844.5899999999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6402255.0099999998</v>
      </c>
      <c r="D452" s="18">
        <v>31943646</v>
      </c>
      <c r="E452" s="18">
        <v>6698145.9199999999</v>
      </c>
      <c r="F452" s="19">
        <f t="shared" si="88"/>
        <v>104.6216670460304</v>
      </c>
      <c r="G452" s="19">
        <f t="shared" si="89"/>
        <v>20.968633073381792</v>
      </c>
      <c r="H452" s="20">
        <f t="shared" si="90"/>
        <v>295890.91000000015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6319717.4699999997</v>
      </c>
      <c r="D453" s="26">
        <v>28971135</v>
      </c>
      <c r="E453" s="26">
        <v>6324067.96</v>
      </c>
      <c r="F453" s="27">
        <f>IF(C453=0,"x",E453/C453*100)</f>
        <v>100.06883994451734</v>
      </c>
      <c r="G453" s="27">
        <f t="shared" si="89"/>
        <v>21.828858137591091</v>
      </c>
      <c r="H453" s="28">
        <f t="shared" si="90"/>
        <v>4350.4900000002235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82537.539999999994</v>
      </c>
      <c r="D454" s="26">
        <v>2972511</v>
      </c>
      <c r="E454" s="26">
        <v>374077.96</v>
      </c>
      <c r="F454" s="27">
        <f t="shared" ref="F454" si="94">IF(C454=0,"x",E454/C454*100)</f>
        <v>453.22160074070547</v>
      </c>
      <c r="G454" s="27">
        <f t="shared" si="89"/>
        <v>12.584577819897049</v>
      </c>
      <c r="H454" s="28">
        <f t="shared" si="90"/>
        <v>291540.42000000004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2739691.71</v>
      </c>
      <c r="D455" s="29">
        <v>37729639</v>
      </c>
      <c r="E455" s="29">
        <v>5797287.4800000004</v>
      </c>
      <c r="F455" s="27">
        <f t="shared" ref="F455" si="95">IF(C455=0,"x",E455/C455*100)</f>
        <v>211.60364353549838</v>
      </c>
      <c r="G455" s="27">
        <f t="shared" ref="G455" si="96">IF(D455=0,"x",E455/D455*100)</f>
        <v>15.365340442297898</v>
      </c>
      <c r="H455" s="28">
        <f t="shared" ref="H455" si="97">+E455-C455</f>
        <v>3057595.7700000005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2739691.71</v>
      </c>
      <c r="D456" s="18">
        <v>37729639</v>
      </c>
      <c r="E456" s="18">
        <v>5797287.4800000004</v>
      </c>
      <c r="F456" s="19">
        <f t="shared" si="88"/>
        <v>211.60364353549838</v>
      </c>
      <c r="G456" s="19">
        <f t="shared" si="89"/>
        <v>15.365340442297898</v>
      </c>
      <c r="H456" s="20">
        <f t="shared" si="90"/>
        <v>3057595.7700000005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2561123.5699999998</v>
      </c>
      <c r="D457" s="26">
        <v>11821584</v>
      </c>
      <c r="E457" s="26">
        <v>3295017.15</v>
      </c>
      <c r="F457" s="27">
        <f t="shared" si="88"/>
        <v>128.65514138390441</v>
      </c>
      <c r="G457" s="27">
        <f t="shared" si="89"/>
        <v>27.872890384232775</v>
      </c>
      <c r="H457" s="28">
        <f t="shared" si="90"/>
        <v>733893.58000000007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178568.14</v>
      </c>
      <c r="D458" s="26">
        <v>25908055</v>
      </c>
      <c r="E458" s="26">
        <v>2502270.33</v>
      </c>
      <c r="F458" s="27">
        <f t="shared" si="88"/>
        <v>1401.297191089071</v>
      </c>
      <c r="G458" s="27">
        <f t="shared" si="89"/>
        <v>9.6582716456329898</v>
      </c>
      <c r="H458" s="28">
        <f t="shared" si="90"/>
        <v>2323702.19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105034103.05</v>
      </c>
      <c r="D459" s="29">
        <v>543386682</v>
      </c>
      <c r="E459" s="29">
        <v>115958401.16</v>
      </c>
      <c r="F459" s="19">
        <f t="shared" si="88"/>
        <v>110.40071537984157</v>
      </c>
      <c r="G459" s="19">
        <f t="shared" si="89"/>
        <v>21.339941702877436</v>
      </c>
      <c r="H459" s="30">
        <f t="shared" si="90"/>
        <v>10924298.109999999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25142040.989999998</v>
      </c>
      <c r="D460" s="18">
        <v>183653704</v>
      </c>
      <c r="E460" s="18">
        <v>28962122.07</v>
      </c>
      <c r="F460" s="19">
        <f t="shared" si="88"/>
        <v>115.19399750210972</v>
      </c>
      <c r="G460" s="19">
        <f t="shared" si="89"/>
        <v>15.769963490635616</v>
      </c>
      <c r="H460" s="20">
        <f t="shared" si="90"/>
        <v>3820081.0800000019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20452208.829999998</v>
      </c>
      <c r="D461" s="26">
        <v>113954631</v>
      </c>
      <c r="E461" s="26">
        <v>23711008.039999999</v>
      </c>
      <c r="F461" s="27">
        <f t="shared" si="88"/>
        <v>115.93372743788868</v>
      </c>
      <c r="G461" s="27">
        <f t="shared" si="89"/>
        <v>20.807410661528973</v>
      </c>
      <c r="H461" s="28">
        <f t="shared" si="90"/>
        <v>3258799.2100000009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4689832.16</v>
      </c>
      <c r="D462" s="26">
        <v>69699073</v>
      </c>
      <c r="E462" s="26">
        <v>5251114.03</v>
      </c>
      <c r="F462" s="27">
        <f t="shared" si="88"/>
        <v>111.9680587886966</v>
      </c>
      <c r="G462" s="27">
        <f t="shared" si="89"/>
        <v>7.5339797273917837</v>
      </c>
      <c r="H462" s="28">
        <f t="shared" si="90"/>
        <v>561281.87000000011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183527</v>
      </c>
      <c r="D463" s="18">
        <v>1610192</v>
      </c>
      <c r="E463" s="18">
        <v>261790.66</v>
      </c>
      <c r="F463" s="19">
        <f t="shared" si="88"/>
        <v>142.64422128624125</v>
      </c>
      <c r="G463" s="19">
        <f t="shared" si="89"/>
        <v>16.258350556952212</v>
      </c>
      <c r="H463" s="20">
        <f t="shared" si="90"/>
        <v>78263.66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183527</v>
      </c>
      <c r="D464" s="26">
        <v>1604022</v>
      </c>
      <c r="E464" s="26">
        <v>258573.58</v>
      </c>
      <c r="F464" s="27">
        <f t="shared" si="88"/>
        <v>140.89130209723911</v>
      </c>
      <c r="G464" s="27">
        <f t="shared" si="89"/>
        <v>16.120326279814119</v>
      </c>
      <c r="H464" s="28">
        <f t="shared" si="90"/>
        <v>75046.579999999987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52.140680713128042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20572266.870000001</v>
      </c>
      <c r="D466" s="18">
        <v>88253683</v>
      </c>
      <c r="E466" s="18">
        <v>22378225.030000001</v>
      </c>
      <c r="F466" s="19">
        <f t="shared" si="88"/>
        <v>108.77860554411522</v>
      </c>
      <c r="G466" s="19">
        <f t="shared" si="89"/>
        <v>25.35670384430302</v>
      </c>
      <c r="H466" s="20">
        <f t="shared" si="90"/>
        <v>1805958.1600000001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20523708.469999999</v>
      </c>
      <c r="D467" s="26">
        <v>86447818</v>
      </c>
      <c r="E467" s="26">
        <v>22122426.699999999</v>
      </c>
      <c r="F467" s="27">
        <f t="shared" si="88"/>
        <v>107.78961673684309</v>
      </c>
      <c r="G467" s="27">
        <f t="shared" si="89"/>
        <v>25.590497495263559</v>
      </c>
      <c r="H467" s="28">
        <f t="shared" si="90"/>
        <v>1598718.2300000004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48558.400000000001</v>
      </c>
      <c r="D468" s="26">
        <v>1805865</v>
      </c>
      <c r="E468" s="26">
        <v>255798.33</v>
      </c>
      <c r="F468" s="27">
        <f t="shared" si="88"/>
        <v>526.78492289696533</v>
      </c>
      <c r="G468" s="27">
        <f t="shared" si="89"/>
        <v>14.16486448322549</v>
      </c>
      <c r="H468" s="28">
        <f t="shared" si="90"/>
        <v>207239.93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1066341.6399999999</v>
      </c>
      <c r="D469" s="18">
        <v>5059964</v>
      </c>
      <c r="E469" s="18">
        <v>1148410.9099999999</v>
      </c>
      <c r="F469" s="19">
        <f t="shared" si="88"/>
        <v>107.69633923326862</v>
      </c>
      <c r="G469" s="19">
        <f t="shared" si="89"/>
        <v>22.696029260287226</v>
      </c>
      <c r="H469" s="20">
        <f t="shared" si="90"/>
        <v>82069.270000000019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1066341.6399999999</v>
      </c>
      <c r="D470" s="26">
        <v>5036535</v>
      </c>
      <c r="E470" s="26">
        <v>1145100.73</v>
      </c>
      <c r="F470" s="27">
        <f t="shared" si="88"/>
        <v>107.38591526820618</v>
      </c>
      <c r="G470" s="27">
        <f t="shared" si="89"/>
        <v>22.73588349927083</v>
      </c>
      <c r="H470" s="28">
        <f t="shared" si="90"/>
        <v>78759.090000000084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/>
      <c r="D471" s="26">
        <v>23429</v>
      </c>
      <c r="E471" s="26">
        <v>3310.18</v>
      </c>
      <c r="F471" s="27" t="str">
        <f t="shared" si="88"/>
        <v>x</v>
      </c>
      <c r="G471" s="27">
        <f t="shared" si="89"/>
        <v>14.128558623927612</v>
      </c>
      <c r="H471" s="28">
        <f t="shared" si="90"/>
        <v>3310.18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724585.84</v>
      </c>
      <c r="D472" s="18">
        <v>3209383</v>
      </c>
      <c r="E472" s="18">
        <v>740689.29</v>
      </c>
      <c r="F472" s="19">
        <f t="shared" si="88"/>
        <v>102.22243509478463</v>
      </c>
      <c r="G472" s="19">
        <f t="shared" si="89"/>
        <v>23.07886874206039</v>
      </c>
      <c r="H472" s="20">
        <f t="shared" si="90"/>
        <v>16103.45000000007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723168.96</v>
      </c>
      <c r="D473" s="26">
        <v>3200569</v>
      </c>
      <c r="E473" s="26">
        <v>738782.15</v>
      </c>
      <c r="F473" s="27">
        <f t="shared" si="88"/>
        <v>102.15899614939225</v>
      </c>
      <c r="G473" s="27">
        <f t="shared" si="89"/>
        <v>23.08283777040895</v>
      </c>
      <c r="H473" s="28">
        <f t="shared" si="90"/>
        <v>15613.190000000061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1416.88</v>
      </c>
      <c r="D474" s="26">
        <v>8814</v>
      </c>
      <c r="E474" s="26">
        <v>1907.14</v>
      </c>
      <c r="F474" s="27">
        <f t="shared" si="88"/>
        <v>134.6013776748913</v>
      </c>
      <c r="G474" s="27">
        <f t="shared" si="89"/>
        <v>21.637621965055594</v>
      </c>
      <c r="H474" s="28">
        <f t="shared" si="90"/>
        <v>490.26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594075.44999999995</v>
      </c>
      <c r="D475" s="18">
        <v>2730082</v>
      </c>
      <c r="E475" s="18">
        <v>627836.75</v>
      </c>
      <c r="F475" s="19">
        <f t="shared" si="88"/>
        <v>105.68299868307973</v>
      </c>
      <c r="G475" s="19">
        <f t="shared" si="89"/>
        <v>22.996992398030535</v>
      </c>
      <c r="H475" s="20">
        <f t="shared" si="90"/>
        <v>33761.300000000047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593180.18999999994</v>
      </c>
      <c r="D476" s="26">
        <v>2715481</v>
      </c>
      <c r="E476" s="26">
        <v>626288.62</v>
      </c>
      <c r="F476" s="27">
        <f t="shared" si="88"/>
        <v>105.58151309806891</v>
      </c>
      <c r="G476" s="27">
        <f t="shared" si="89"/>
        <v>23.063634766731933</v>
      </c>
      <c r="H476" s="28">
        <f t="shared" si="90"/>
        <v>33108.430000000051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895.26</v>
      </c>
      <c r="D477" s="26">
        <v>14601</v>
      </c>
      <c r="E477" s="26">
        <v>1548.13</v>
      </c>
      <c r="F477" s="27">
        <f t="shared" si="88"/>
        <v>172.92518374550411</v>
      </c>
      <c r="G477" s="27">
        <f t="shared" si="89"/>
        <v>10.602903910691049</v>
      </c>
      <c r="H477" s="28">
        <f t="shared" si="90"/>
        <v>652.87000000000012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872653.42</v>
      </c>
      <c r="D478" s="18">
        <v>3736068</v>
      </c>
      <c r="E478" s="18">
        <v>860896</v>
      </c>
      <c r="F478" s="19">
        <f t="shared" si="88"/>
        <v>98.652681610988239</v>
      </c>
      <c r="G478" s="19">
        <f t="shared" si="89"/>
        <v>23.042835408777357</v>
      </c>
      <c r="H478" s="20">
        <f t="shared" si="90"/>
        <v>-11757.420000000042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870373.57</v>
      </c>
      <c r="D479" s="26">
        <v>3718931</v>
      </c>
      <c r="E479" s="26">
        <v>857236.74</v>
      </c>
      <c r="F479" s="27">
        <f t="shared" si="88"/>
        <v>98.490667633669077</v>
      </c>
      <c r="G479" s="27">
        <f t="shared" si="89"/>
        <v>23.050622342818407</v>
      </c>
      <c r="H479" s="28">
        <f t="shared" si="90"/>
        <v>-13136.829999999958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2279.85</v>
      </c>
      <c r="D480" s="26">
        <v>17137</v>
      </c>
      <c r="E480" s="26">
        <v>3659.26</v>
      </c>
      <c r="F480" s="27">
        <f t="shared" ref="F480:F555" si="100">IF(C480=0,"x",E480/C480*100)</f>
        <v>160.50441915038272</v>
      </c>
      <c r="G480" s="27">
        <f t="shared" ref="G480:G555" si="101">IF(D480=0,"x",E480/D480*100)</f>
        <v>21.352978934469277</v>
      </c>
      <c r="H480" s="28">
        <f t="shared" si="90"/>
        <v>1379.4100000000003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785523.14</v>
      </c>
      <c r="D481" s="18">
        <v>7064424</v>
      </c>
      <c r="E481" s="18">
        <v>2152493.5</v>
      </c>
      <c r="F481" s="19">
        <f t="shared" si="100"/>
        <v>274.02038086363689</v>
      </c>
      <c r="G481" s="19">
        <f t="shared" si="101"/>
        <v>30.469483428514483</v>
      </c>
      <c r="H481" s="20">
        <f t="shared" ref="H481:H555" si="102">+E481-C481</f>
        <v>1366970.3599999999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784851.1</v>
      </c>
      <c r="D482" s="26">
        <v>7016886</v>
      </c>
      <c r="E482" s="26">
        <v>2148212.17</v>
      </c>
      <c r="F482" s="27">
        <f t="shared" si="100"/>
        <v>273.70951891384237</v>
      </c>
      <c r="G482" s="27">
        <f t="shared" si="101"/>
        <v>30.614893415683252</v>
      </c>
      <c r="H482" s="28">
        <f t="shared" si="102"/>
        <v>1363361.0699999998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672.04</v>
      </c>
      <c r="D483" s="26">
        <v>47538</v>
      </c>
      <c r="E483" s="26">
        <v>4281.33</v>
      </c>
      <c r="F483" s="27">
        <f t="shared" ref="F483" si="103">IF(C483=0,"x",E483/C483*100)</f>
        <v>637.0647580501161</v>
      </c>
      <c r="G483" s="27">
        <f t="shared" ref="G483" si="104">IF(D483=0,"x",E483/D483*100)</f>
        <v>9.0061214186545495</v>
      </c>
      <c r="H483" s="28">
        <f t="shared" ref="H483" si="105">+E483-C483</f>
        <v>3609.29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48297.48</v>
      </c>
      <c r="D484" s="18">
        <v>275798</v>
      </c>
      <c r="E484" s="18">
        <v>52712.32</v>
      </c>
      <c r="F484" s="19">
        <f t="shared" si="100"/>
        <v>109.14093240475486</v>
      </c>
      <c r="G484" s="19">
        <f t="shared" si="101"/>
        <v>19.1126549141038</v>
      </c>
      <c r="H484" s="20">
        <f t="shared" si="102"/>
        <v>4414.8399999999965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48297.48</v>
      </c>
      <c r="D485" s="26">
        <v>274470</v>
      </c>
      <c r="E485" s="26">
        <v>52712.32</v>
      </c>
      <c r="F485" s="27">
        <f t="shared" si="100"/>
        <v>109.14093240475486</v>
      </c>
      <c r="G485" s="27">
        <f t="shared" si="101"/>
        <v>19.205129886690713</v>
      </c>
      <c r="H485" s="28">
        <f t="shared" si="102"/>
        <v>4414.8399999999965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1328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62922.87</v>
      </c>
      <c r="D487" s="18">
        <v>372556</v>
      </c>
      <c r="E487" s="18">
        <v>75916.37</v>
      </c>
      <c r="F487" s="19">
        <f t="shared" si="100"/>
        <v>120.64988453323886</v>
      </c>
      <c r="G487" s="19">
        <f t="shared" si="101"/>
        <v>20.377170143548888</v>
      </c>
      <c r="H487" s="20">
        <f t="shared" si="102"/>
        <v>12993.499999999993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62922.87</v>
      </c>
      <c r="D488" s="26">
        <v>370539</v>
      </c>
      <c r="E488" s="26">
        <v>75916.37</v>
      </c>
      <c r="F488" s="19">
        <f t="shared" ref="F488:F490" si="106">IF(C488=0,"x",E488/C488*100)</f>
        <v>120.64988453323886</v>
      </c>
      <c r="G488" s="19">
        <f t="shared" ref="G488:G490" si="107">IF(D488=0,"x",E488/D488*100)</f>
        <v>20.488091671861799</v>
      </c>
      <c r="H488" s="20">
        <f t="shared" ref="H488:H490" si="108">+E488-C488</f>
        <v>12993.499999999993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/>
      <c r="D489" s="26">
        <v>2017</v>
      </c>
      <c r="E489" s="26"/>
      <c r="F489" s="19" t="str">
        <f t="shared" si="106"/>
        <v>x</v>
      </c>
      <c r="G489" s="19">
        <f t="shared" si="107"/>
        <v>0</v>
      </c>
      <c r="H489" s="20">
        <f t="shared" si="108"/>
        <v>0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523304.3</v>
      </c>
      <c r="D490" s="18">
        <v>2378851</v>
      </c>
      <c r="E490" s="18">
        <v>510245.31</v>
      </c>
      <c r="F490" s="19">
        <f t="shared" si="106"/>
        <v>97.504513148468291</v>
      </c>
      <c r="G490" s="19">
        <f t="shared" si="107"/>
        <v>21.449233684665412</v>
      </c>
      <c r="H490" s="20">
        <f t="shared" si="108"/>
        <v>-13058.989999999991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523304.3</v>
      </c>
      <c r="D491" s="26">
        <v>2374697</v>
      </c>
      <c r="E491" s="26">
        <v>509323.55</v>
      </c>
      <c r="F491" s="27">
        <f t="shared" si="100"/>
        <v>97.328370892423393</v>
      </c>
      <c r="G491" s="27">
        <f t="shared" si="101"/>
        <v>21.447938410668812</v>
      </c>
      <c r="H491" s="28">
        <f t="shared" si="102"/>
        <v>-13980.75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/>
      <c r="D492" s="26">
        <v>4154</v>
      </c>
      <c r="E492" s="26">
        <v>921.76</v>
      </c>
      <c r="F492" s="27" t="str">
        <f t="shared" ref="F492" si="109">IF(C492=0,"x",E492/C492*100)</f>
        <v>x</v>
      </c>
      <c r="G492" s="27">
        <f t="shared" ref="G492" si="110">IF(D492=0,"x",E492/D492*100)</f>
        <v>22.18969667790082</v>
      </c>
      <c r="H492" s="28">
        <f t="shared" ref="H492" si="111">+E492-C492</f>
        <v>921.76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236281.74</v>
      </c>
      <c r="D493" s="18">
        <v>1767801</v>
      </c>
      <c r="E493" s="18">
        <v>327202.27</v>
      </c>
      <c r="F493" s="19">
        <f t="shared" si="100"/>
        <v>138.47971070468671</v>
      </c>
      <c r="G493" s="19">
        <f t="shared" si="101"/>
        <v>18.508999033262231</v>
      </c>
      <c r="H493" s="30">
        <f t="shared" si="102"/>
        <v>90920.530000000028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234042.61</v>
      </c>
      <c r="D494" s="26">
        <v>1695866</v>
      </c>
      <c r="E494" s="26">
        <v>324014.58</v>
      </c>
      <c r="F494" s="27">
        <f t="shared" si="100"/>
        <v>138.44255966894235</v>
      </c>
      <c r="G494" s="27">
        <f t="shared" si="101"/>
        <v>19.106142820246411</v>
      </c>
      <c r="H494" s="28">
        <f t="shared" si="102"/>
        <v>89971.97000000003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2239.13</v>
      </c>
      <c r="D495" s="26">
        <v>71935</v>
      </c>
      <c r="E495" s="26">
        <v>3187.69</v>
      </c>
      <c r="F495" s="27">
        <f t="shared" si="100"/>
        <v>142.36288201221009</v>
      </c>
      <c r="G495" s="27">
        <f t="shared" si="101"/>
        <v>4.4313477444915552</v>
      </c>
      <c r="H495" s="28">
        <f t="shared" si="102"/>
        <v>948.56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9437142.6199999992</v>
      </c>
      <c r="D496" s="18">
        <v>41619636</v>
      </c>
      <c r="E496" s="18">
        <v>9719656.2599999998</v>
      </c>
      <c r="F496" s="19">
        <f t="shared" si="100"/>
        <v>102.99363537646738</v>
      </c>
      <c r="G496" s="19">
        <f t="shared" si="101"/>
        <v>23.353534999681401</v>
      </c>
      <c r="H496" s="20">
        <f t="shared" si="102"/>
        <v>282513.6400000006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9423620.7400000002</v>
      </c>
      <c r="D497" s="26">
        <v>40932372</v>
      </c>
      <c r="E497" s="26">
        <v>9694225.8599999994</v>
      </c>
      <c r="F497" s="27">
        <f t="shared" si="100"/>
        <v>102.87156208283483</v>
      </c>
      <c r="G497" s="27">
        <f t="shared" si="101"/>
        <v>23.683518414227251</v>
      </c>
      <c r="H497" s="28">
        <f t="shared" si="102"/>
        <v>270605.11999999918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13521.88</v>
      </c>
      <c r="D498" s="26">
        <v>687264</v>
      </c>
      <c r="E498" s="26">
        <v>25430.400000000001</v>
      </c>
      <c r="F498" s="27">
        <f t="shared" si="100"/>
        <v>188.06852301603035</v>
      </c>
      <c r="G498" s="27">
        <f t="shared" si="101"/>
        <v>3.7002374633328681</v>
      </c>
      <c r="H498" s="28">
        <f t="shared" si="102"/>
        <v>11908.520000000002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3003805.63</v>
      </c>
      <c r="D499" s="18">
        <v>13440932</v>
      </c>
      <c r="E499" s="18">
        <v>3288036.75</v>
      </c>
      <c r="F499" s="19">
        <f t="shared" si="100"/>
        <v>109.46236724378203</v>
      </c>
      <c r="G499" s="19">
        <f t="shared" si="101"/>
        <v>24.462862768742525</v>
      </c>
      <c r="H499" s="20">
        <f t="shared" si="102"/>
        <v>284231.12000000011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2999910.63</v>
      </c>
      <c r="D500" s="26">
        <v>13378557</v>
      </c>
      <c r="E500" s="26">
        <v>3281158.24</v>
      </c>
      <c r="F500" s="27">
        <f t="shared" si="100"/>
        <v>109.37519962053004</v>
      </c>
      <c r="G500" s="27">
        <f t="shared" si="101"/>
        <v>24.525501816077774</v>
      </c>
      <c r="H500" s="28">
        <f t="shared" si="102"/>
        <v>281247.61000000034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3895</v>
      </c>
      <c r="D501" s="26">
        <v>62375</v>
      </c>
      <c r="E501" s="26">
        <v>6878.51</v>
      </c>
      <c r="F501" s="27">
        <f t="shared" si="100"/>
        <v>176.598459563543</v>
      </c>
      <c r="G501" s="27">
        <f t="shared" si="101"/>
        <v>11.027671342685371</v>
      </c>
      <c r="H501" s="28">
        <f t="shared" si="102"/>
        <v>2983.51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3726186.88</v>
      </c>
      <c r="D502" s="18">
        <v>16075094</v>
      </c>
      <c r="E502" s="18">
        <v>3860341.09</v>
      </c>
      <c r="F502" s="19">
        <f t="shared" si="100"/>
        <v>103.60030815201624</v>
      </c>
      <c r="G502" s="19">
        <f t="shared" si="101"/>
        <v>24.014423119392024</v>
      </c>
      <c r="H502" s="20">
        <f t="shared" si="102"/>
        <v>134154.20999999996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3716897.82</v>
      </c>
      <c r="D503" s="26">
        <v>15908306</v>
      </c>
      <c r="E503" s="26">
        <v>3840096.21</v>
      </c>
      <c r="F503" s="27">
        <f t="shared" si="100"/>
        <v>103.31454874376935</v>
      </c>
      <c r="G503" s="27">
        <f t="shared" si="101"/>
        <v>24.138938551974043</v>
      </c>
      <c r="H503" s="28">
        <f t="shared" si="102"/>
        <v>123198.39000000013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9289.06</v>
      </c>
      <c r="D504" s="26">
        <v>166788</v>
      </c>
      <c r="E504" s="26">
        <v>20244.88</v>
      </c>
      <c r="F504" s="27">
        <f t="shared" si="100"/>
        <v>217.94325798304675</v>
      </c>
      <c r="G504" s="27">
        <f t="shared" si="101"/>
        <v>12.13809146941027</v>
      </c>
      <c r="H504" s="28">
        <f t="shared" si="102"/>
        <v>10955.820000000002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29958734.399999999</v>
      </c>
      <c r="D505" s="18">
        <v>131506521</v>
      </c>
      <c r="E505" s="18">
        <v>31852292.829999998</v>
      </c>
      <c r="F505" s="19">
        <f t="shared" si="100"/>
        <v>106.32055548381243</v>
      </c>
      <c r="G505" s="19">
        <f t="shared" si="101"/>
        <v>24.221074808906241</v>
      </c>
      <c r="H505" s="20">
        <f t="shared" si="102"/>
        <v>1893558.4299999997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29932410.09</v>
      </c>
      <c r="D506" s="26">
        <v>130382214</v>
      </c>
      <c r="E506" s="26">
        <v>31795511.079999998</v>
      </c>
      <c r="F506" s="27">
        <f t="shared" si="100"/>
        <v>106.22436009796094</v>
      </c>
      <c r="G506" s="27">
        <f t="shared" si="101"/>
        <v>24.386386842610293</v>
      </c>
      <c r="H506" s="28">
        <f t="shared" si="102"/>
        <v>1863100.9899999984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26324.31</v>
      </c>
      <c r="D507" s="26">
        <v>1124307</v>
      </c>
      <c r="E507" s="26">
        <v>56781.75</v>
      </c>
      <c r="F507" s="27">
        <f t="shared" si="100"/>
        <v>215.70081039161138</v>
      </c>
      <c r="G507" s="27">
        <f t="shared" si="101"/>
        <v>5.050377699329454</v>
      </c>
      <c r="H507" s="28">
        <f t="shared" si="102"/>
        <v>30457.439999999999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7054954.3200000003</v>
      </c>
      <c r="D508" s="18">
        <v>34042252</v>
      </c>
      <c r="E508" s="18">
        <v>7780526.4299999997</v>
      </c>
      <c r="F508" s="19">
        <f t="shared" si="100"/>
        <v>110.28457559169567</v>
      </c>
      <c r="G508" s="19">
        <f t="shared" si="101"/>
        <v>22.855498602148884</v>
      </c>
      <c r="H508" s="20">
        <f t="shared" si="102"/>
        <v>725572.1099999994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7037648.0899999999</v>
      </c>
      <c r="D509" s="26">
        <v>33824626</v>
      </c>
      <c r="E509" s="26">
        <v>7761571.9299999997</v>
      </c>
      <c r="F509" s="27">
        <f t="shared" si="100"/>
        <v>110.28644556735713</v>
      </c>
      <c r="G509" s="27">
        <f t="shared" si="101"/>
        <v>22.946512194990714</v>
      </c>
      <c r="H509" s="28">
        <f t="shared" si="102"/>
        <v>723923.83999999985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17306.23</v>
      </c>
      <c r="D510" s="26">
        <v>217626</v>
      </c>
      <c r="E510" s="26">
        <v>18954.5</v>
      </c>
      <c r="F510" s="27">
        <f t="shared" si="100"/>
        <v>109.52414246199203</v>
      </c>
      <c r="G510" s="27">
        <f t="shared" si="101"/>
        <v>8.7096670434598806</v>
      </c>
      <c r="H510" s="28">
        <f t="shared" si="102"/>
        <v>1648.2700000000004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855560.89</v>
      </c>
      <c r="D511" s="18">
        <v>4505608</v>
      </c>
      <c r="E511" s="18">
        <v>1051544.47</v>
      </c>
      <c r="F511" s="19">
        <f t="shared" si="100"/>
        <v>122.90702886149927</v>
      </c>
      <c r="G511" s="19">
        <f t="shared" si="101"/>
        <v>23.338569844513771</v>
      </c>
      <c r="H511" s="20">
        <f t="shared" si="102"/>
        <v>195983.57999999996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853811.81</v>
      </c>
      <c r="D512" s="26">
        <v>4463135</v>
      </c>
      <c r="E512" s="26">
        <v>1044857.02</v>
      </c>
      <c r="F512" s="27">
        <f t="shared" si="100"/>
        <v>122.37556423587066</v>
      </c>
      <c r="G512" s="27">
        <f t="shared" si="101"/>
        <v>23.410831623959393</v>
      </c>
      <c r="H512" s="28">
        <f t="shared" si="102"/>
        <v>191045.20999999996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1749.08</v>
      </c>
      <c r="D513" s="26">
        <v>42473</v>
      </c>
      <c r="E513" s="26">
        <v>6687.45</v>
      </c>
      <c r="F513" s="27">
        <f t="shared" ref="F513" si="112">IF(C513=0,"x",E513/C513*100)</f>
        <v>382.34100212683239</v>
      </c>
      <c r="G513" s="27">
        <f t="shared" ref="G513" si="113">IF(D513=0,"x",E513/D513*100)</f>
        <v>15.745179290372707</v>
      </c>
      <c r="H513" s="28">
        <f t="shared" ref="H513" si="114">+E513-C513</f>
        <v>4938.37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185897.57</v>
      </c>
      <c r="D514" s="18">
        <v>2084133</v>
      </c>
      <c r="E514" s="18">
        <v>307462.84999999998</v>
      </c>
      <c r="F514" s="27">
        <f t="shared" ref="F514:F516" si="115">IF(C514=0,"x",E514/C514*100)</f>
        <v>165.39368965393143</v>
      </c>
      <c r="G514" s="27">
        <f t="shared" ref="G514:G516" si="116">IF(D514=0,"x",E514/D514*100)</f>
        <v>14.752554179603699</v>
      </c>
      <c r="H514" s="28">
        <f t="shared" ref="H514:H516" si="117">+E514-C514</f>
        <v>121565.27999999997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182033.14</v>
      </c>
      <c r="D515" s="26">
        <v>2060908</v>
      </c>
      <c r="E515" s="26">
        <v>304592.36</v>
      </c>
      <c r="F515" s="27">
        <f t="shared" si="115"/>
        <v>167.32797115953719</v>
      </c>
      <c r="G515" s="27">
        <f t="shared" si="116"/>
        <v>14.779522424096564</v>
      </c>
      <c r="H515" s="28">
        <f t="shared" si="117"/>
        <v>122559.21999999997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2870.49</v>
      </c>
      <c r="F516" s="27">
        <f t="shared" si="115"/>
        <v>74.279777353969394</v>
      </c>
      <c r="G516" s="27">
        <f t="shared" si="116"/>
        <v>12.359483315392893</v>
      </c>
      <c r="H516" s="28">
        <f t="shared" si="117"/>
        <v>-993.94</v>
      </c>
      <c r="J516" s="38"/>
    </row>
    <row r="517" spans="1:10" ht="12.75" customHeight="1" x14ac:dyDescent="0.25">
      <c r="A517" s="16" t="s">
        <v>288</v>
      </c>
      <c r="B517" s="17" t="s">
        <v>134</v>
      </c>
      <c r="C517" s="29">
        <v>450147</v>
      </c>
      <c r="D517" s="29">
        <v>2291076</v>
      </c>
      <c r="E517" s="29">
        <v>539572.47</v>
      </c>
      <c r="F517" s="27">
        <f t="shared" ref="F517" si="118">IF(C517=0,"x",E517/C517*100)</f>
        <v>119.8658371598611</v>
      </c>
      <c r="G517" s="27">
        <f t="shared" ref="G517" si="119">IF(D517=0,"x",E517/D517*100)</f>
        <v>23.551050685354827</v>
      </c>
      <c r="H517" s="28">
        <f t="shared" ref="H517" si="120">+E517-C517</f>
        <v>89425.469999999972</v>
      </c>
      <c r="J517" s="38"/>
    </row>
    <row r="518" spans="1:10" ht="12.75" customHeight="1" x14ac:dyDescent="0.25">
      <c r="A518" s="22" t="s">
        <v>289</v>
      </c>
      <c r="B518" s="17" t="s">
        <v>135</v>
      </c>
      <c r="C518" s="18">
        <v>450147</v>
      </c>
      <c r="D518" s="18">
        <v>2291076</v>
      </c>
      <c r="E518" s="18">
        <v>539572.47</v>
      </c>
      <c r="F518" s="19">
        <f t="shared" si="100"/>
        <v>119.8658371598611</v>
      </c>
      <c r="G518" s="19">
        <f t="shared" si="101"/>
        <v>23.551050685354827</v>
      </c>
      <c r="H518" s="20">
        <f t="shared" si="102"/>
        <v>89425.469999999972</v>
      </c>
      <c r="J518" s="38"/>
    </row>
    <row r="519" spans="1:10" ht="12.75" customHeight="1" x14ac:dyDescent="0.25">
      <c r="A519" s="24" t="s">
        <v>159</v>
      </c>
      <c r="B519" s="25" t="s">
        <v>3</v>
      </c>
      <c r="C519" s="26">
        <v>450147</v>
      </c>
      <c r="D519" s="26">
        <v>2280459</v>
      </c>
      <c r="E519" s="26">
        <v>539344.43999999994</v>
      </c>
      <c r="F519" s="27">
        <f t="shared" si="100"/>
        <v>119.81518037441101</v>
      </c>
      <c r="G519" s="27">
        <f t="shared" si="101"/>
        <v>23.650696636071945</v>
      </c>
      <c r="H519" s="28">
        <f t="shared" si="102"/>
        <v>89197.439999999944</v>
      </c>
      <c r="J519" s="38"/>
    </row>
    <row r="520" spans="1:10" ht="12.75" customHeight="1" x14ac:dyDescent="0.25">
      <c r="A520" s="24" t="s">
        <v>160</v>
      </c>
      <c r="B520" s="25" t="s">
        <v>312</v>
      </c>
      <c r="C520" s="26"/>
      <c r="D520" s="26">
        <v>10617</v>
      </c>
      <c r="E520" s="26">
        <v>228.03</v>
      </c>
      <c r="F520" s="27" t="str">
        <f t="shared" si="100"/>
        <v>x</v>
      </c>
      <c r="G520" s="27">
        <f t="shared" si="101"/>
        <v>2.1477818592822833</v>
      </c>
      <c r="H520" s="28">
        <f t="shared" si="102"/>
        <v>228.03</v>
      </c>
      <c r="J520" s="38"/>
    </row>
    <row r="521" spans="1:10" ht="12.75" customHeight="1" x14ac:dyDescent="0.25">
      <c r="A521" s="16" t="s">
        <v>290</v>
      </c>
      <c r="B521" s="17" t="s">
        <v>136</v>
      </c>
      <c r="C521" s="29">
        <v>177720.33</v>
      </c>
      <c r="D521" s="29">
        <v>964032</v>
      </c>
      <c r="E521" s="29">
        <v>201418.77</v>
      </c>
      <c r="F521" s="19">
        <f t="shared" si="100"/>
        <v>113.3346815189911</v>
      </c>
      <c r="G521" s="19">
        <f t="shared" si="101"/>
        <v>20.893369722166899</v>
      </c>
      <c r="H521" s="30">
        <f t="shared" si="102"/>
        <v>23698.440000000002</v>
      </c>
      <c r="J521" s="38"/>
    </row>
    <row r="522" spans="1:10" ht="12.75" customHeight="1" x14ac:dyDescent="0.25">
      <c r="A522" s="22" t="s">
        <v>291</v>
      </c>
      <c r="B522" s="17" t="s">
        <v>137</v>
      </c>
      <c r="C522" s="18">
        <v>177720.33</v>
      </c>
      <c r="D522" s="18">
        <v>964032</v>
      </c>
      <c r="E522" s="18">
        <v>201418.77</v>
      </c>
      <c r="F522" s="19">
        <f t="shared" si="100"/>
        <v>113.3346815189911</v>
      </c>
      <c r="G522" s="19">
        <f t="shared" si="101"/>
        <v>20.893369722166899</v>
      </c>
      <c r="H522" s="20">
        <f t="shared" si="102"/>
        <v>23698.440000000002</v>
      </c>
      <c r="J522" s="38"/>
    </row>
    <row r="523" spans="1:10" ht="12.75" customHeight="1" x14ac:dyDescent="0.25">
      <c r="A523" s="24" t="s">
        <v>159</v>
      </c>
      <c r="B523" s="25" t="s">
        <v>3</v>
      </c>
      <c r="C523" s="26">
        <v>176758.88</v>
      </c>
      <c r="D523" s="26">
        <v>954476</v>
      </c>
      <c r="E523" s="26">
        <v>198313.45</v>
      </c>
      <c r="F523" s="27">
        <f t="shared" si="100"/>
        <v>112.19433501728457</v>
      </c>
      <c r="G523" s="27">
        <f t="shared" si="101"/>
        <v>20.77720655102905</v>
      </c>
      <c r="H523" s="28">
        <f t="shared" si="102"/>
        <v>21554.570000000007</v>
      </c>
      <c r="J523" s="38"/>
    </row>
    <row r="524" spans="1:10" ht="12.75" customHeight="1" x14ac:dyDescent="0.25">
      <c r="A524" s="24" t="s">
        <v>160</v>
      </c>
      <c r="B524" s="25" t="s">
        <v>312</v>
      </c>
      <c r="C524" s="26">
        <v>961.45</v>
      </c>
      <c r="D524" s="26">
        <v>9556</v>
      </c>
      <c r="E524" s="26">
        <v>3105.32</v>
      </c>
      <c r="F524" s="27">
        <f t="shared" si="100"/>
        <v>322.98299443548808</v>
      </c>
      <c r="G524" s="27">
        <f t="shared" si="101"/>
        <v>32.496023440770202</v>
      </c>
      <c r="H524" s="28">
        <f t="shared" si="102"/>
        <v>2143.87</v>
      </c>
      <c r="J524" s="38"/>
    </row>
    <row r="525" spans="1:10" ht="12.75" customHeight="1" x14ac:dyDescent="0.25">
      <c r="A525" s="16" t="s">
        <v>292</v>
      </c>
      <c r="B525" s="17" t="s">
        <v>138</v>
      </c>
      <c r="C525" s="29">
        <v>100272.34</v>
      </c>
      <c r="D525" s="29">
        <v>533617</v>
      </c>
      <c r="E525" s="29">
        <v>648018.64</v>
      </c>
      <c r="F525" s="19">
        <f t="shared" si="100"/>
        <v>646.25861927626306</v>
      </c>
      <c r="G525" s="19">
        <f t="shared" si="101"/>
        <v>121.43890468257197</v>
      </c>
      <c r="H525" s="30">
        <f t="shared" si="102"/>
        <v>547746.30000000005</v>
      </c>
      <c r="J525" s="38"/>
    </row>
    <row r="526" spans="1:10" ht="12.75" customHeight="1" x14ac:dyDescent="0.25">
      <c r="A526" s="22" t="s">
        <v>293</v>
      </c>
      <c r="B526" s="17" t="s">
        <v>139</v>
      </c>
      <c r="C526" s="18">
        <v>100272.34</v>
      </c>
      <c r="D526" s="18">
        <v>533617</v>
      </c>
      <c r="E526" s="18">
        <v>648018.64</v>
      </c>
      <c r="F526" s="19">
        <f t="shared" si="100"/>
        <v>646.25861927626306</v>
      </c>
      <c r="G526" s="19">
        <f t="shared" si="101"/>
        <v>121.43890468257197</v>
      </c>
      <c r="H526" s="20">
        <f t="shared" si="102"/>
        <v>547746.30000000005</v>
      </c>
      <c r="J526" s="38"/>
    </row>
    <row r="527" spans="1:10" ht="12.75" customHeight="1" x14ac:dyDescent="0.25">
      <c r="A527" s="24" t="s">
        <v>159</v>
      </c>
      <c r="B527" s="25" t="s">
        <v>3</v>
      </c>
      <c r="C527" s="26">
        <v>99368.89</v>
      </c>
      <c r="D527" s="26">
        <v>524592</v>
      </c>
      <c r="E527" s="26">
        <v>647773.1</v>
      </c>
      <c r="F527" s="27">
        <f t="shared" si="100"/>
        <v>651.88722546865517</v>
      </c>
      <c r="G527" s="27">
        <f t="shared" si="101"/>
        <v>123.4813150028975</v>
      </c>
      <c r="H527" s="28">
        <f t="shared" si="102"/>
        <v>548404.21</v>
      </c>
      <c r="J527" s="38"/>
    </row>
    <row r="528" spans="1:10" ht="12.75" customHeight="1" x14ac:dyDescent="0.25">
      <c r="A528" s="24" t="s">
        <v>160</v>
      </c>
      <c r="B528" s="25" t="s">
        <v>312</v>
      </c>
      <c r="C528" s="26">
        <v>903.45</v>
      </c>
      <c r="D528" s="26">
        <v>9025</v>
      </c>
      <c r="E528" s="26">
        <v>245.54</v>
      </c>
      <c r="F528" s="27">
        <f t="shared" si="100"/>
        <v>27.178039736565385</v>
      </c>
      <c r="G528" s="27">
        <f t="shared" si="101"/>
        <v>2.7206648199445982</v>
      </c>
      <c r="H528" s="28">
        <f t="shared" si="102"/>
        <v>-657.91000000000008</v>
      </c>
      <c r="J528" s="38"/>
    </row>
    <row r="529" spans="1:10" ht="12.75" customHeight="1" x14ac:dyDescent="0.25">
      <c r="A529" s="16" t="s">
        <v>294</v>
      </c>
      <c r="B529" s="17" t="s">
        <v>140</v>
      </c>
      <c r="C529" s="29">
        <v>157508.85999999999</v>
      </c>
      <c r="D529" s="29">
        <v>808933</v>
      </c>
      <c r="E529" s="29">
        <v>166937.07</v>
      </c>
      <c r="F529" s="19">
        <f t="shared" si="100"/>
        <v>105.98582835276696</v>
      </c>
      <c r="G529" s="19">
        <f t="shared" si="101"/>
        <v>20.636699207474539</v>
      </c>
      <c r="H529" s="30">
        <f t="shared" si="102"/>
        <v>9428.210000000021</v>
      </c>
      <c r="J529" s="38"/>
    </row>
    <row r="530" spans="1:10" ht="12.75" customHeight="1" x14ac:dyDescent="0.25">
      <c r="A530" s="22" t="s">
        <v>295</v>
      </c>
      <c r="B530" s="17" t="s">
        <v>141</v>
      </c>
      <c r="C530" s="18">
        <v>157508.85999999999</v>
      </c>
      <c r="D530" s="18">
        <v>808933</v>
      </c>
      <c r="E530" s="18">
        <v>166937.07</v>
      </c>
      <c r="F530" s="19">
        <f t="shared" si="100"/>
        <v>105.98582835276696</v>
      </c>
      <c r="G530" s="19">
        <f t="shared" si="101"/>
        <v>20.636699207474539</v>
      </c>
      <c r="H530" s="20">
        <f t="shared" si="102"/>
        <v>9428.210000000021</v>
      </c>
      <c r="J530" s="38"/>
    </row>
    <row r="531" spans="1:10" ht="12.75" customHeight="1" x14ac:dyDescent="0.25">
      <c r="A531" s="24" t="s">
        <v>159</v>
      </c>
      <c r="B531" s="25" t="s">
        <v>3</v>
      </c>
      <c r="C531" s="26">
        <v>156737.87</v>
      </c>
      <c r="D531" s="26">
        <v>784379</v>
      </c>
      <c r="E531" s="26">
        <v>166937.07</v>
      </c>
      <c r="F531" s="27">
        <f t="shared" si="100"/>
        <v>106.50717021993472</v>
      </c>
      <c r="G531" s="27">
        <f t="shared" si="101"/>
        <v>21.282705171862073</v>
      </c>
      <c r="H531" s="28">
        <f t="shared" si="102"/>
        <v>10199.200000000012</v>
      </c>
      <c r="J531" s="38"/>
    </row>
    <row r="532" spans="1:10" ht="12.75" customHeight="1" x14ac:dyDescent="0.25">
      <c r="A532" s="24" t="s">
        <v>160</v>
      </c>
      <c r="B532" s="25" t="s">
        <v>312</v>
      </c>
      <c r="C532" s="26">
        <v>770.99</v>
      </c>
      <c r="D532" s="26">
        <v>24554</v>
      </c>
      <c r="E532" s="26"/>
      <c r="F532" s="27">
        <f t="shared" si="100"/>
        <v>0</v>
      </c>
      <c r="G532" s="27">
        <f t="shared" si="101"/>
        <v>0</v>
      </c>
      <c r="H532" s="28">
        <f t="shared" si="102"/>
        <v>-770.99</v>
      </c>
      <c r="J532" s="38"/>
    </row>
    <row r="533" spans="1:10" ht="12.75" customHeight="1" x14ac:dyDescent="0.25">
      <c r="A533" s="16" t="s">
        <v>296</v>
      </c>
      <c r="B533" s="17" t="s">
        <v>142</v>
      </c>
      <c r="C533" s="29">
        <v>3281790.78</v>
      </c>
      <c r="D533" s="29">
        <v>17460685</v>
      </c>
      <c r="E533" s="29">
        <v>3597750.04</v>
      </c>
      <c r="F533" s="19">
        <f t="shared" si="100"/>
        <v>109.62764786608365</v>
      </c>
      <c r="G533" s="19">
        <f t="shared" si="101"/>
        <v>20.604861951292289</v>
      </c>
      <c r="H533" s="30">
        <f t="shared" si="102"/>
        <v>315959.26000000024</v>
      </c>
      <c r="J533" s="38"/>
    </row>
    <row r="534" spans="1:10" ht="12.75" customHeight="1" x14ac:dyDescent="0.25">
      <c r="A534" s="22" t="s">
        <v>297</v>
      </c>
      <c r="B534" s="17" t="s">
        <v>143</v>
      </c>
      <c r="C534" s="18">
        <v>3281790.78</v>
      </c>
      <c r="D534" s="18">
        <v>17460685</v>
      </c>
      <c r="E534" s="18">
        <v>3597750.04</v>
      </c>
      <c r="F534" s="19">
        <f t="shared" si="100"/>
        <v>109.62764786608365</v>
      </c>
      <c r="G534" s="19">
        <f t="shared" si="101"/>
        <v>20.604861951292289</v>
      </c>
      <c r="H534" s="20">
        <f t="shared" si="102"/>
        <v>315959.26000000024</v>
      </c>
      <c r="J534" s="38"/>
    </row>
    <row r="535" spans="1:10" ht="12.75" customHeight="1" x14ac:dyDescent="0.25">
      <c r="A535" s="24" t="s">
        <v>159</v>
      </c>
      <c r="B535" s="25" t="s">
        <v>3</v>
      </c>
      <c r="C535" s="26">
        <v>2992538.89</v>
      </c>
      <c r="D535" s="26">
        <v>16032483</v>
      </c>
      <c r="E535" s="26">
        <v>3540029.31</v>
      </c>
      <c r="F535" s="27">
        <f t="shared" si="100"/>
        <v>118.29518145376549</v>
      </c>
      <c r="G535" s="27">
        <f t="shared" si="101"/>
        <v>22.080355924905707</v>
      </c>
      <c r="H535" s="28">
        <f t="shared" si="102"/>
        <v>547490.41999999993</v>
      </c>
      <c r="J535" s="38"/>
    </row>
    <row r="536" spans="1:10" ht="12.75" customHeight="1" x14ac:dyDescent="0.25">
      <c r="A536" s="24" t="s">
        <v>160</v>
      </c>
      <c r="B536" s="25" t="s">
        <v>312</v>
      </c>
      <c r="C536" s="26">
        <v>289251.89</v>
      </c>
      <c r="D536" s="26">
        <v>1428202</v>
      </c>
      <c r="E536" s="26">
        <v>57720.73</v>
      </c>
      <c r="F536" s="27">
        <f t="shared" si="100"/>
        <v>19.955178166683716</v>
      </c>
      <c r="G536" s="27">
        <f t="shared" si="101"/>
        <v>4.0414962309253175</v>
      </c>
      <c r="H536" s="28">
        <f t="shared" si="102"/>
        <v>-231531.16</v>
      </c>
      <c r="J536" s="38"/>
    </row>
    <row r="537" spans="1:10" ht="12.75" customHeight="1" x14ac:dyDescent="0.25">
      <c r="A537" s="16" t="s">
        <v>298</v>
      </c>
      <c r="B537" s="17" t="s">
        <v>144</v>
      </c>
      <c r="C537" s="29">
        <v>2292901.84</v>
      </c>
      <c r="D537" s="29">
        <v>14415988</v>
      </c>
      <c r="E537" s="29">
        <v>2545217.6800000002</v>
      </c>
      <c r="F537" s="19">
        <f t="shared" si="100"/>
        <v>111.00421464182699</v>
      </c>
      <c r="G537" s="19">
        <f t="shared" si="101"/>
        <v>17.655520245993547</v>
      </c>
      <c r="H537" s="30">
        <f t="shared" si="102"/>
        <v>252315.84000000032</v>
      </c>
      <c r="J537" s="38"/>
    </row>
    <row r="538" spans="1:10" ht="12.75" customHeight="1" x14ac:dyDescent="0.25">
      <c r="A538" s="22" t="s">
        <v>299</v>
      </c>
      <c r="B538" s="17" t="s">
        <v>145</v>
      </c>
      <c r="C538" s="18">
        <v>2292901.84</v>
      </c>
      <c r="D538" s="18">
        <v>14415988</v>
      </c>
      <c r="E538" s="18">
        <v>2545217.6800000002</v>
      </c>
      <c r="F538" s="19">
        <f t="shared" si="100"/>
        <v>111.00421464182699</v>
      </c>
      <c r="G538" s="19">
        <f t="shared" si="101"/>
        <v>17.655520245993547</v>
      </c>
      <c r="H538" s="20">
        <f t="shared" si="102"/>
        <v>252315.84000000032</v>
      </c>
      <c r="J538" s="38"/>
    </row>
    <row r="539" spans="1:10" ht="12.75" customHeight="1" x14ac:dyDescent="0.25">
      <c r="A539" s="24" t="s">
        <v>159</v>
      </c>
      <c r="B539" s="25" t="s">
        <v>3</v>
      </c>
      <c r="C539" s="26">
        <v>2250860.71</v>
      </c>
      <c r="D539" s="26">
        <v>10475489</v>
      </c>
      <c r="E539" s="26">
        <v>2508005.11</v>
      </c>
      <c r="F539" s="27">
        <f t="shared" si="100"/>
        <v>111.42426978522361</v>
      </c>
      <c r="G539" s="27">
        <f t="shared" si="101"/>
        <v>23.941651888518042</v>
      </c>
      <c r="H539" s="28">
        <f t="shared" si="102"/>
        <v>257144.39999999991</v>
      </c>
      <c r="J539" s="38"/>
    </row>
    <row r="540" spans="1:10" ht="12.75" customHeight="1" x14ac:dyDescent="0.25">
      <c r="A540" s="24" t="s">
        <v>160</v>
      </c>
      <c r="B540" s="25" t="s">
        <v>312</v>
      </c>
      <c r="C540" s="26">
        <v>42041.13</v>
      </c>
      <c r="D540" s="26">
        <v>3940499</v>
      </c>
      <c r="E540" s="26">
        <v>37212.57</v>
      </c>
      <c r="F540" s="27">
        <f t="shared" si="100"/>
        <v>88.514675985160252</v>
      </c>
      <c r="G540" s="27">
        <f t="shared" si="101"/>
        <v>0.94436186889020912</v>
      </c>
      <c r="H540" s="28">
        <f t="shared" si="102"/>
        <v>-4828.5599999999977</v>
      </c>
      <c r="J540" s="38"/>
    </row>
    <row r="541" spans="1:10" ht="12.75" customHeight="1" x14ac:dyDescent="0.25">
      <c r="A541" s="16" t="s">
        <v>300</v>
      </c>
      <c r="B541" s="17" t="s">
        <v>146</v>
      </c>
      <c r="C541" s="29">
        <v>330670.15000000002</v>
      </c>
      <c r="D541" s="29">
        <v>1600245</v>
      </c>
      <c r="E541" s="29">
        <v>337299.53</v>
      </c>
      <c r="F541" s="19">
        <f t="shared" si="100"/>
        <v>102.00483170313377</v>
      </c>
      <c r="G541" s="19">
        <f t="shared" si="101"/>
        <v>21.077993057313101</v>
      </c>
      <c r="H541" s="30">
        <f t="shared" si="102"/>
        <v>6629.3800000000047</v>
      </c>
      <c r="J541" s="38"/>
    </row>
    <row r="542" spans="1:10" ht="12.75" customHeight="1" x14ac:dyDescent="0.25">
      <c r="A542" s="22" t="s">
        <v>301</v>
      </c>
      <c r="B542" s="17" t="s">
        <v>147</v>
      </c>
      <c r="C542" s="18">
        <v>330670.15000000002</v>
      </c>
      <c r="D542" s="18">
        <v>1600245</v>
      </c>
      <c r="E542" s="18">
        <v>337299.53</v>
      </c>
      <c r="F542" s="19">
        <f t="shared" si="100"/>
        <v>102.00483170313377</v>
      </c>
      <c r="G542" s="19">
        <f t="shared" si="101"/>
        <v>21.077993057313101</v>
      </c>
      <c r="H542" s="20">
        <f t="shared" si="102"/>
        <v>6629.3800000000047</v>
      </c>
      <c r="J542" s="38"/>
    </row>
    <row r="543" spans="1:10" ht="12.75" customHeight="1" x14ac:dyDescent="0.25">
      <c r="A543" s="24" t="s">
        <v>159</v>
      </c>
      <c r="B543" s="25" t="s">
        <v>3</v>
      </c>
      <c r="C543" s="26">
        <v>330670.15000000002</v>
      </c>
      <c r="D543" s="26">
        <v>1579541</v>
      </c>
      <c r="E543" s="26">
        <v>337299.53</v>
      </c>
      <c r="F543" s="27">
        <f t="shared" si="100"/>
        <v>102.00483170313377</v>
      </c>
      <c r="G543" s="27">
        <f t="shared" si="101"/>
        <v>21.354275071049123</v>
      </c>
      <c r="H543" s="28">
        <f t="shared" si="102"/>
        <v>6629.3800000000047</v>
      </c>
      <c r="J543" s="38"/>
    </row>
    <row r="544" spans="1:10" ht="12.75" customHeight="1" x14ac:dyDescent="0.25">
      <c r="A544" s="24" t="s">
        <v>160</v>
      </c>
      <c r="B544" s="25" t="s">
        <v>312</v>
      </c>
      <c r="C544" s="26"/>
      <c r="D544" s="26">
        <v>20704</v>
      </c>
      <c r="E544" s="26"/>
      <c r="F544" s="27" t="str">
        <f t="shared" si="100"/>
        <v>x</v>
      </c>
      <c r="G544" s="27">
        <f t="shared" si="101"/>
        <v>0</v>
      </c>
      <c r="H544" s="28">
        <f t="shared" si="102"/>
        <v>0</v>
      </c>
      <c r="J544" s="38"/>
    </row>
    <row r="545" spans="1:10" ht="12.75" customHeight="1" x14ac:dyDescent="0.25">
      <c r="A545" s="16" t="s">
        <v>324</v>
      </c>
      <c r="B545" s="17" t="s">
        <v>325</v>
      </c>
      <c r="C545" s="29">
        <v>11392628.99</v>
      </c>
      <c r="D545" s="29">
        <v>62473273</v>
      </c>
      <c r="E545" s="29">
        <v>13422609.619999999</v>
      </c>
      <c r="F545" s="19">
        <f t="shared" ref="F545:F548" si="121">IF(C545=0,"x",E545/C545*100)</f>
        <v>117.81836862924121</v>
      </c>
      <c r="G545" s="19">
        <f t="shared" ref="G545:G548" si="122">IF(D545=0,"x",E545/D545*100)</f>
        <v>21.485363220844857</v>
      </c>
      <c r="H545" s="30">
        <f t="shared" ref="H545:H548" si="123">+E545-C545</f>
        <v>2029980.629999999</v>
      </c>
      <c r="J545" s="38"/>
    </row>
    <row r="546" spans="1:10" ht="12.75" customHeight="1" x14ac:dyDescent="0.25">
      <c r="A546" s="22" t="s">
        <v>326</v>
      </c>
      <c r="B546" s="17" t="s">
        <v>327</v>
      </c>
      <c r="C546" s="18">
        <v>11392628.99</v>
      </c>
      <c r="D546" s="18">
        <v>62473273</v>
      </c>
      <c r="E546" s="18">
        <v>13422609.619999999</v>
      </c>
      <c r="F546" s="19">
        <f t="shared" si="121"/>
        <v>117.81836862924121</v>
      </c>
      <c r="G546" s="19">
        <f t="shared" si="122"/>
        <v>21.485363220844857</v>
      </c>
      <c r="H546" s="20">
        <f t="shared" si="123"/>
        <v>2029980.629999999</v>
      </c>
      <c r="J546" s="38"/>
    </row>
    <row r="547" spans="1:10" ht="12.75" customHeight="1" x14ac:dyDescent="0.25">
      <c r="A547" s="24" t="s">
        <v>159</v>
      </c>
      <c r="B547" s="25" t="s">
        <v>3</v>
      </c>
      <c r="C547" s="26">
        <v>11389712.32</v>
      </c>
      <c r="D547" s="26">
        <v>59207655</v>
      </c>
      <c r="E547" s="26">
        <v>13379718.810000001</v>
      </c>
      <c r="F547" s="27">
        <f t="shared" si="121"/>
        <v>117.47196447188229</v>
      </c>
      <c r="G547" s="27">
        <f t="shared" si="122"/>
        <v>22.597954284796451</v>
      </c>
      <c r="H547" s="28">
        <f t="shared" si="123"/>
        <v>1990006.4900000002</v>
      </c>
      <c r="J547" s="38"/>
    </row>
    <row r="548" spans="1:10" ht="12.75" customHeight="1" x14ac:dyDescent="0.25">
      <c r="A548" s="24" t="s">
        <v>160</v>
      </c>
      <c r="B548" s="25" t="s">
        <v>312</v>
      </c>
      <c r="C548" s="26">
        <v>2916.67</v>
      </c>
      <c r="D548" s="26">
        <v>3265618</v>
      </c>
      <c r="E548" s="26">
        <v>42890.81</v>
      </c>
      <c r="F548" s="27">
        <f t="shared" si="121"/>
        <v>1470.540376525284</v>
      </c>
      <c r="G548" s="27">
        <f t="shared" si="122"/>
        <v>1.3134056095967133</v>
      </c>
      <c r="H548" s="28">
        <f t="shared" si="123"/>
        <v>39974.14</v>
      </c>
      <c r="J548" s="38"/>
    </row>
    <row r="549" spans="1:10" ht="12.75" customHeight="1" x14ac:dyDescent="0.25">
      <c r="A549" s="16" t="s">
        <v>302</v>
      </c>
      <c r="B549" s="17" t="s">
        <v>148</v>
      </c>
      <c r="C549" s="29">
        <v>872275.27</v>
      </c>
      <c r="D549" s="29">
        <v>4631620</v>
      </c>
      <c r="E549" s="29">
        <v>901438.12</v>
      </c>
      <c r="F549" s="19">
        <f t="shared" si="100"/>
        <v>103.3433081279491</v>
      </c>
      <c r="G549" s="19">
        <f t="shared" si="101"/>
        <v>19.462695989740091</v>
      </c>
      <c r="H549" s="30">
        <f t="shared" si="102"/>
        <v>29162.849999999977</v>
      </c>
      <c r="J549" s="38"/>
    </row>
    <row r="550" spans="1:10" ht="12.75" customHeight="1" x14ac:dyDescent="0.25">
      <c r="A550" s="16" t="s">
        <v>303</v>
      </c>
      <c r="B550" s="17" t="s">
        <v>149</v>
      </c>
      <c r="C550" s="29">
        <v>634440.05000000005</v>
      </c>
      <c r="D550" s="29">
        <v>4002295</v>
      </c>
      <c r="E550" s="29">
        <v>671236.28</v>
      </c>
      <c r="F550" s="19">
        <f t="shared" si="100"/>
        <v>105.79979621400004</v>
      </c>
      <c r="G550" s="19">
        <f t="shared" si="101"/>
        <v>16.771284475532163</v>
      </c>
      <c r="H550" s="30">
        <f t="shared" si="102"/>
        <v>36796.229999999981</v>
      </c>
      <c r="J550" s="38"/>
    </row>
    <row r="551" spans="1:10" ht="12.75" customHeight="1" x14ac:dyDescent="0.25">
      <c r="A551" s="16" t="s">
        <v>304</v>
      </c>
      <c r="B551" s="17" t="s">
        <v>150</v>
      </c>
      <c r="C551" s="29">
        <v>388055.11</v>
      </c>
      <c r="D551" s="29">
        <v>2867033</v>
      </c>
      <c r="E551" s="29">
        <v>452369.38</v>
      </c>
      <c r="F551" s="19">
        <f t="shared" si="100"/>
        <v>116.57348875009018</v>
      </c>
      <c r="G551" s="19">
        <f t="shared" si="101"/>
        <v>15.778310887945832</v>
      </c>
      <c r="H551" s="30">
        <f t="shared" si="102"/>
        <v>64314.270000000019</v>
      </c>
      <c r="J551" s="38"/>
    </row>
    <row r="552" spans="1:10" ht="12.75" customHeight="1" x14ac:dyDescent="0.25">
      <c r="A552" s="16" t="s">
        <v>305</v>
      </c>
      <c r="B552" s="17" t="s">
        <v>151</v>
      </c>
      <c r="C552" s="29">
        <v>300577.61</v>
      </c>
      <c r="D552" s="29">
        <v>1499959</v>
      </c>
      <c r="E552" s="29">
        <v>326451.38</v>
      </c>
      <c r="F552" s="19">
        <f t="shared" si="100"/>
        <v>108.60801641213396</v>
      </c>
      <c r="G552" s="19">
        <f t="shared" si="101"/>
        <v>21.764020216552584</v>
      </c>
      <c r="H552" s="30">
        <f t="shared" si="102"/>
        <v>25873.770000000019</v>
      </c>
      <c r="J552" s="38"/>
    </row>
    <row r="553" spans="1:10" ht="12.75" customHeight="1" x14ac:dyDescent="0.25">
      <c r="A553" s="22" t="s">
        <v>306</v>
      </c>
      <c r="B553" s="17" t="s">
        <v>152</v>
      </c>
      <c r="C553" s="18">
        <v>300577.61</v>
      </c>
      <c r="D553" s="18">
        <v>1499959</v>
      </c>
      <c r="E553" s="18">
        <v>326451.38</v>
      </c>
      <c r="F553" s="19">
        <f t="shared" si="100"/>
        <v>108.60801641213396</v>
      </c>
      <c r="G553" s="19">
        <f t="shared" si="101"/>
        <v>21.764020216552584</v>
      </c>
      <c r="H553" s="20">
        <f t="shared" si="102"/>
        <v>25873.770000000019</v>
      </c>
      <c r="J553" s="38"/>
    </row>
    <row r="554" spans="1:10" ht="12.75" customHeight="1" x14ac:dyDescent="0.25">
      <c r="A554" s="24" t="s">
        <v>159</v>
      </c>
      <c r="B554" s="25" t="s">
        <v>3</v>
      </c>
      <c r="C554" s="26">
        <v>299266.31</v>
      </c>
      <c r="D554" s="26">
        <v>1437578</v>
      </c>
      <c r="E554" s="26">
        <v>323443.20000000001</v>
      </c>
      <c r="F554" s="27">
        <f t="shared" si="100"/>
        <v>108.07872092251213</v>
      </c>
      <c r="G554" s="27">
        <f t="shared" si="101"/>
        <v>22.499175696901315</v>
      </c>
      <c r="H554" s="28">
        <f t="shared" si="102"/>
        <v>24176.890000000014</v>
      </c>
      <c r="J554" s="38"/>
    </row>
    <row r="555" spans="1:10" ht="12.75" customHeight="1" x14ac:dyDescent="0.25">
      <c r="A555" s="24" t="s">
        <v>160</v>
      </c>
      <c r="B555" s="25" t="s">
        <v>312</v>
      </c>
      <c r="C555" s="26">
        <v>1311.3</v>
      </c>
      <c r="D555" s="26">
        <v>62381</v>
      </c>
      <c r="E555" s="26">
        <v>3008.18</v>
      </c>
      <c r="F555" s="27">
        <f t="shared" si="100"/>
        <v>229.40440783954853</v>
      </c>
      <c r="G555" s="27">
        <f t="shared" si="101"/>
        <v>4.8222696013209143</v>
      </c>
      <c r="H555" s="28">
        <f t="shared" si="102"/>
        <v>1696.8799999999999</v>
      </c>
      <c r="J555" s="38"/>
    </row>
    <row r="556" spans="1:10" ht="12.75" customHeight="1" x14ac:dyDescent="0.25">
      <c r="A556" s="16" t="s">
        <v>307</v>
      </c>
      <c r="B556" s="17" t="s">
        <v>153</v>
      </c>
      <c r="C556" s="29">
        <v>149578.79</v>
      </c>
      <c r="D556" s="29">
        <v>828972</v>
      </c>
      <c r="E556" s="29">
        <v>174264.68</v>
      </c>
      <c r="F556" s="19">
        <f t="shared" ref="F556:F559" si="124">IF(C556=0,"x",E556/C556*100)</f>
        <v>116.50360321807656</v>
      </c>
      <c r="G556" s="19">
        <f t="shared" ref="G556:G559" si="125">IF(D556=0,"x",E556/D556*100)</f>
        <v>21.021781194057219</v>
      </c>
      <c r="H556" s="30">
        <f t="shared" ref="H556:H559" si="126">+E556-C556</f>
        <v>24685.889999999985</v>
      </c>
      <c r="J556" s="38"/>
    </row>
    <row r="557" spans="1:10" ht="12.75" customHeight="1" x14ac:dyDescent="0.25">
      <c r="A557" s="22" t="s">
        <v>308</v>
      </c>
      <c r="B557" s="17" t="s">
        <v>154</v>
      </c>
      <c r="C557" s="18">
        <v>149578.79</v>
      </c>
      <c r="D557" s="18">
        <v>828972</v>
      </c>
      <c r="E557" s="18">
        <v>174264.68</v>
      </c>
      <c r="F557" s="19">
        <f t="shared" si="124"/>
        <v>116.50360321807656</v>
      </c>
      <c r="G557" s="19">
        <f t="shared" si="125"/>
        <v>21.021781194057219</v>
      </c>
      <c r="H557" s="20">
        <f t="shared" si="126"/>
        <v>24685.889999999985</v>
      </c>
      <c r="J557" s="38"/>
    </row>
    <row r="558" spans="1:10" ht="12.75" customHeight="1" x14ac:dyDescent="0.25">
      <c r="A558" s="24" t="s">
        <v>159</v>
      </c>
      <c r="B558" s="25" t="s">
        <v>3</v>
      </c>
      <c r="C558" s="26">
        <v>149578.79</v>
      </c>
      <c r="D558" s="26">
        <v>820345</v>
      </c>
      <c r="E558" s="26">
        <v>174264.68</v>
      </c>
      <c r="F558" s="27">
        <f t="shared" si="124"/>
        <v>116.50360321807656</v>
      </c>
      <c r="G558" s="27">
        <f t="shared" si="125"/>
        <v>21.242852702216748</v>
      </c>
      <c r="H558" s="28">
        <f t="shared" si="126"/>
        <v>24685.889999999985</v>
      </c>
      <c r="J558" s="38"/>
    </row>
    <row r="559" spans="1:10" ht="12.75" customHeight="1" thickBot="1" x14ac:dyDescent="0.3">
      <c r="A559" s="31" t="s">
        <v>160</v>
      </c>
      <c r="B559" s="32" t="s">
        <v>312</v>
      </c>
      <c r="C559" s="33"/>
      <c r="D559" s="33">
        <v>8627</v>
      </c>
      <c r="E559" s="33"/>
      <c r="F559" s="34" t="str">
        <f t="shared" si="124"/>
        <v>x</v>
      </c>
      <c r="G559" s="34">
        <f t="shared" si="125"/>
        <v>0</v>
      </c>
      <c r="H559" s="35">
        <f t="shared" si="126"/>
        <v>0</v>
      </c>
      <c r="J559" s="38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6" t="s">
        <v>155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7" t="s">
        <v>156</v>
      </c>
      <c r="B562" s="2"/>
      <c r="C562" s="1"/>
      <c r="D562" s="1"/>
      <c r="E562" s="1"/>
      <c r="F562" s="3"/>
      <c r="G562" s="3"/>
      <c r="H562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2023-04-04T12:13:40Z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